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tnz.sharepoint.com/sites/GRPMoEStrategyPlanningandGovernanceTeOhuRautaki/Shared Documents/d. Government Executive and Ministerial Services/OIA team/Angus/1296905 Michael Neilson - Equity Index funding/"/>
    </mc:Choice>
  </mc:AlternateContent>
  <xr:revisionPtr revIDLastSave="12" documentId="8_{3BDBCCBD-F29E-47FA-81B7-F737E675DB64}" xr6:coauthVersionLast="47" xr6:coauthVersionMax="47" xr10:uidLastSave="{D41EF7DB-EFEA-402F-AD7B-5CC179B90A83}"/>
  <workbookProtection workbookAlgorithmName="SHA-512" workbookHashValue="OdPLXAUP9/3q/75HleQ4d59rD+iW24jjEHlAMZx3SHuhV5RFhiQpqJ8pkMRmYJuovlh43X1b+aRJbfJJ91AeZg==" workbookSaltValue="q7EH0X9JU1EdLD3sbgm8/w==" workbookSpinCount="100000" lockStructure="1"/>
  <bookViews>
    <workbookView xWindow="-14385" yWindow="-16320" windowWidth="29040" windowHeight="15840" xr2:uid="{EDF72505-95CA-4219-AD72-629D5B91B83E}"/>
  </bookViews>
  <sheets>
    <sheet name="Estimated movement - bands " sheetId="2" r:id="rId1"/>
    <sheet name="Transition support" sheetId="1" r:id="rId2"/>
  </sheets>
  <externalReferences>
    <externalReference r:id="rId3"/>
    <externalReference r:id="rId4"/>
  </externalReferences>
  <definedNames>
    <definedName name="a">[1]dashboard!$C$8</definedName>
    <definedName name="b">[1]dashboard!$C$9</definedName>
    <definedName name="cc">[1]dashboard!$C$10</definedName>
    <definedName name="CIG">[1]dashboard!$C$26</definedName>
    <definedName name="EF">[1]dashboard!$C$24</definedName>
    <definedName name="maxindex">[1]dashboard!$C$5</definedName>
    <definedName name="mindex">[1]dashboard!$C$4</definedName>
    <definedName name="newmodeladjustment">[2]dashboard!$C$31</definedName>
    <definedName name="oldtfimindex">[1]TFI_calcs!$E$4</definedName>
    <definedName name="opsincrease2022">[1]dashboard!$C$14</definedName>
    <definedName name="opsincrease2023">[1]dashboard!$C$15</definedName>
    <definedName name="SEG">[1]dashboard!$C$25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2" l="1"/>
  <c r="C36" i="2"/>
  <c r="C35" i="2"/>
  <c r="C283" i="1"/>
  <c r="C282" i="1"/>
</calcChain>
</file>

<file path=xl/sharedStrings.xml><?xml version="1.0" encoding="utf-8"?>
<sst xmlns="http://schemas.openxmlformats.org/spreadsheetml/2006/main" count="43" uniqueCount="35">
  <si>
    <t>Schools and kura receiving transition support</t>
  </si>
  <si>
    <t xml:space="preserve">Transition support in 2023 </t>
  </si>
  <si>
    <t>0-10k</t>
  </si>
  <si>
    <t>10k-20k</t>
  </si>
  <si>
    <t>20k-30k</t>
  </si>
  <si>
    <t>30k-40k</t>
  </si>
  <si>
    <t>40k-50k</t>
  </si>
  <si>
    <t>50k-60k</t>
  </si>
  <si>
    <t>60k-70k</t>
  </si>
  <si>
    <t>70k-80k</t>
  </si>
  <si>
    <t>80k-90k</t>
  </si>
  <si>
    <t>90k-100k</t>
  </si>
  <si>
    <t>100k-200k</t>
  </si>
  <si>
    <t>200k-300k</t>
  </si>
  <si>
    <t>300k+</t>
  </si>
  <si>
    <t>10-20k</t>
  </si>
  <si>
    <t>50k-100k</t>
  </si>
  <si>
    <t>100k+</t>
  </si>
  <si>
    <t xml:space="preserve">Total </t>
  </si>
  <si>
    <t xml:space="preserve">Estimated funding impact by bands </t>
  </si>
  <si>
    <t xml:space="preserve">Please note: </t>
  </si>
  <si>
    <t xml:space="preserve">These are the estimated movements when excluding other impacts on school funding. These only consider the movements in decile / equity funding and the operational grant increase of a school. </t>
  </si>
  <si>
    <t>This is unlikely to match the actual overall movement in funding that a school or kura may face between 2022 and 2023.</t>
  </si>
  <si>
    <t xml:space="preserve">Schools  </t>
  </si>
  <si>
    <t xml:space="preserve">Count </t>
  </si>
  <si>
    <t xml:space="preserve">% of schools </t>
  </si>
  <si>
    <t xml:space="preserve">Estimated movement in funding </t>
  </si>
  <si>
    <t>Decile</t>
  </si>
  <si>
    <t>Check</t>
  </si>
  <si>
    <t>All EQI and Isolation based funding is based on a per pupil rate and will be reliant on the number of students at each school and kura.</t>
  </si>
  <si>
    <t xml:space="preserve">These estimates use an draft provisional roll in order to calculate the impact of the changes. </t>
  </si>
  <si>
    <t>Totals:</t>
  </si>
  <si>
    <t>Funding gains</t>
  </si>
  <si>
    <t>Funding losses</t>
  </si>
  <si>
    <t>Schools or Kura that have received a notional EQI have been removed.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</si>
</sst>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CDC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164" fontId="3" fillId="0" borderId="1" xfId="1" applyNumberFormat="1" applyFont="1" applyBorder="1"/>
    <xf numFmtId="0" fontId="5" fillId="0" borderId="0" xfId="0" applyFont="1"/>
    <xf numFmtId="0" fontId="2" fillId="0" borderId="0" xfId="0" applyFont="1"/>
    <xf numFmtId="0" fontId="6" fillId="0" borderId="0" xfId="0" applyFont="1"/>
    <xf numFmtId="0" fontId="5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64" fontId="3" fillId="0" borderId="0" xfId="1" applyNumberFormat="1" applyFont="1"/>
    <xf numFmtId="164" fontId="3" fillId="0" borderId="0" xfId="0" applyNumberFormat="1" applyFont="1"/>
    <xf numFmtId="44" fontId="2" fillId="0" borderId="0" xfId="0" applyNumberFormat="1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/>
    <xf numFmtId="44" fontId="2" fillId="3" borderId="1" xfId="1" applyFont="1" applyFill="1" applyBorder="1" applyAlignment="1">
      <alignment wrapText="1"/>
    </xf>
    <xf numFmtId="0" fontId="2" fillId="4" borderId="1" xfId="0" applyFont="1" applyFill="1" applyBorder="1"/>
    <xf numFmtId="44" fontId="3" fillId="4" borderId="1" xfId="1" applyFont="1" applyFill="1" applyBorder="1" applyAlignment="1">
      <alignment wrapText="1"/>
    </xf>
    <xf numFmtId="0" fontId="2" fillId="4" borderId="2" xfId="0" applyFont="1" applyFill="1" applyBorder="1"/>
    <xf numFmtId="44" fontId="3" fillId="4" borderId="2" xfId="1" applyFont="1" applyFill="1" applyBorder="1" applyAlignment="1">
      <alignment wrapText="1"/>
    </xf>
    <xf numFmtId="0" fontId="5" fillId="0" borderId="3" xfId="0" applyFont="1" applyBorder="1"/>
    <xf numFmtId="44" fontId="5" fillId="0" borderId="3" xfId="1" applyFont="1" applyBorder="1" applyAlignment="1">
      <alignment wrapText="1"/>
    </xf>
    <xf numFmtId="9" fontId="5" fillId="0" borderId="3" xfId="2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10" fontId="2" fillId="3" borderId="1" xfId="2" applyNumberFormat="1" applyFont="1" applyFill="1" applyBorder="1" applyAlignment="1">
      <alignment wrapText="1"/>
    </xf>
    <xf numFmtId="10" fontId="2" fillId="4" borderId="1" xfId="2" applyNumberFormat="1" applyFont="1" applyFill="1" applyBorder="1" applyAlignment="1">
      <alignment wrapText="1"/>
    </xf>
    <xf numFmtId="10" fontId="2" fillId="4" borderId="2" xfId="2" applyNumberFormat="1" applyFont="1" applyFill="1" applyBorder="1" applyAlignment="1">
      <alignment wrapText="1"/>
    </xf>
    <xf numFmtId="0" fontId="5" fillId="0" borderId="0" xfId="0" applyFont="1" applyFill="1"/>
    <xf numFmtId="0" fontId="5" fillId="0" borderId="0" xfId="0" applyFont="1" applyFill="1" applyBorder="1" applyAlignment="1">
      <alignment wrapText="1"/>
    </xf>
    <xf numFmtId="44" fontId="5" fillId="0" borderId="0" xfId="0" applyNumberFormat="1" applyFont="1" applyFill="1" applyBorder="1" applyAlignment="1">
      <alignment wrapText="1"/>
    </xf>
    <xf numFmtId="44" fontId="7" fillId="0" borderId="0" xfId="0" applyNumberFormat="1" applyFont="1" applyFill="1" applyBorder="1" applyAlignment="1">
      <alignment wrapText="1"/>
    </xf>
    <xf numFmtId="0" fontId="5" fillId="0" borderId="0" xfId="0" applyFont="1" applyFill="1" applyBorder="1"/>
    <xf numFmtId="44" fontId="5" fillId="0" borderId="4" xfId="0" applyNumberFormat="1" applyFont="1" applyFill="1" applyBorder="1" applyAlignment="1">
      <alignment wrapText="1"/>
    </xf>
    <xf numFmtId="0" fontId="2" fillId="0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CCD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QI%20Implementation\Equity%20Index%20(SB%20Folder)\33.%20Equity%20Funding%20Movement%20-%20Schools\Equity%20Index%20Model%20v7.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cationgovtnz-my.sharepoint.com/personal/naamaj_moe_govt_nz/Documents/Desktop%20documents/Equity%20Index%20work/Funding%20model/FINAL%20EQI%20model%20-%202022/MA%20Equity%20Index%20Model%20v6.9%20-%20finalised%20EQI%20and%20iso%20-%20ma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model"/>
      <sheetName val="EQI_rates"/>
      <sheetName val="ops_rates"/>
      <sheetName val="decile_funding_calcs"/>
      <sheetName val="TFI_calcs"/>
      <sheetName val="Te_Kura_calcs"/>
      <sheetName val="ops_increase_calcs"/>
      <sheetName val="ops_2022"/>
      <sheetName val="EQI_2023"/>
      <sheetName val="new_sch_EQI_2023"/>
      <sheetName val="directory"/>
      <sheetName val="decile"/>
      <sheetName val="isolation_index"/>
      <sheetName val="prov_roll_final"/>
      <sheetName val="not_roll_final"/>
    </sheetNames>
    <sheetDataSet>
      <sheetData sheetId="0">
        <row r="4">
          <cell r="C4">
            <v>379</v>
          </cell>
        </row>
        <row r="5">
          <cell r="C5">
            <v>569</v>
          </cell>
        </row>
        <row r="8">
          <cell r="C8">
            <v>1.25</v>
          </cell>
        </row>
        <row r="9">
          <cell r="C9">
            <v>2.15</v>
          </cell>
        </row>
        <row r="10">
          <cell r="C10">
            <v>0.22500000000000001</v>
          </cell>
        </row>
        <row r="14">
          <cell r="C14">
            <v>1.6E-2</v>
          </cell>
        </row>
        <row r="15">
          <cell r="C15">
            <v>2.75E-2</v>
          </cell>
        </row>
        <row r="24">
          <cell r="C24">
            <v>227460687.13095006</v>
          </cell>
        </row>
        <row r="25">
          <cell r="C25">
            <v>12959478.520000014</v>
          </cell>
        </row>
        <row r="26">
          <cell r="C26">
            <v>2088392.7399999988</v>
          </cell>
        </row>
      </sheetData>
      <sheetData sheetId="1"/>
      <sheetData sheetId="2"/>
      <sheetData sheetId="3"/>
      <sheetData sheetId="4"/>
      <sheetData sheetId="5">
        <row r="4">
          <cell r="E4">
            <v>1.65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summary"/>
      <sheetName val="model"/>
      <sheetName val="analysis"/>
      <sheetName val="te_kura"/>
      <sheetName val="to_plot"/>
      <sheetName val="index"/>
      <sheetName val="decile"/>
      <sheetName val="roll"/>
      <sheetName val="ops_grant"/>
      <sheetName val="adjustments"/>
      <sheetName val="NSRP"/>
      <sheetName val="rates"/>
      <sheetName val="isolation"/>
      <sheetName val="directory"/>
      <sheetName val="TRE"/>
      <sheetName val="Auckland"/>
      <sheetName val="MM"/>
      <sheetName val="donations"/>
      <sheetName val="PMG_2020"/>
      <sheetName val="eqi_May21"/>
    </sheetNames>
    <sheetDataSet>
      <sheetData sheetId="0">
        <row r="31">
          <cell r="C31">
            <v>1.0275000000000001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DDA04-AD5D-4605-8657-109D37D90C3B}">
  <dimension ref="A1:D38"/>
  <sheetViews>
    <sheetView tabSelected="1" workbookViewId="0">
      <selection activeCell="E37" sqref="E37"/>
    </sheetView>
  </sheetViews>
  <sheetFormatPr defaultColWidth="9.1796875" defaultRowHeight="13" x14ac:dyDescent="0.3"/>
  <cols>
    <col min="1" max="1" width="13.26953125" style="4" customWidth="1"/>
    <col min="2" max="2" width="13.1796875" style="4" customWidth="1"/>
    <col min="3" max="3" width="20.26953125" style="4" customWidth="1"/>
    <col min="4" max="4" width="11.81640625" style="4" bestFit="1" customWidth="1"/>
    <col min="5" max="16384" width="9.1796875" style="4"/>
  </cols>
  <sheetData>
    <row r="1" spans="1:4" x14ac:dyDescent="0.3">
      <c r="A1" s="3" t="s">
        <v>19</v>
      </c>
    </row>
    <row r="3" spans="1:4" x14ac:dyDescent="0.3">
      <c r="A3" s="5" t="s">
        <v>20</v>
      </c>
    </row>
    <row r="4" spans="1:4" x14ac:dyDescent="0.3">
      <c r="A4" s="4" t="s">
        <v>29</v>
      </c>
    </row>
    <row r="5" spans="1:4" x14ac:dyDescent="0.3">
      <c r="A5" s="4" t="s">
        <v>30</v>
      </c>
    </row>
    <row r="7" spans="1:4" x14ac:dyDescent="0.3">
      <c r="A7" s="4" t="s">
        <v>21</v>
      </c>
    </row>
    <row r="8" spans="1:4" x14ac:dyDescent="0.3">
      <c r="A8" s="4" t="s">
        <v>22</v>
      </c>
    </row>
    <row r="9" spans="1:4" x14ac:dyDescent="0.3">
      <c r="A9" s="3"/>
    </row>
    <row r="10" spans="1:4" ht="26" x14ac:dyDescent="0.3">
      <c r="A10" s="11" t="s">
        <v>23</v>
      </c>
      <c r="B10" s="12" t="s">
        <v>24</v>
      </c>
      <c r="C10" s="6" t="s">
        <v>26</v>
      </c>
      <c r="D10" s="6" t="s">
        <v>25</v>
      </c>
    </row>
    <row r="11" spans="1:4" x14ac:dyDescent="0.3">
      <c r="A11" s="13" t="s">
        <v>2</v>
      </c>
      <c r="B11" s="13">
        <v>332</v>
      </c>
      <c r="C11" s="14">
        <v>1848917.3085682988</v>
      </c>
      <c r="D11" s="24">
        <v>0.13690721649484536</v>
      </c>
    </row>
    <row r="12" spans="1:4" x14ac:dyDescent="0.3">
      <c r="A12" s="13" t="s">
        <v>3</v>
      </c>
      <c r="B12" s="13">
        <v>442</v>
      </c>
      <c r="C12" s="14">
        <v>6592652.3041633368</v>
      </c>
      <c r="D12" s="24">
        <v>0.1822680412371134</v>
      </c>
    </row>
    <row r="13" spans="1:4" x14ac:dyDescent="0.3">
      <c r="A13" s="13" t="s">
        <v>4</v>
      </c>
      <c r="B13" s="13">
        <v>317</v>
      </c>
      <c r="C13" s="14">
        <v>7753763.3738533407</v>
      </c>
      <c r="D13" s="24">
        <v>0.13072164948453607</v>
      </c>
    </row>
    <row r="14" spans="1:4" x14ac:dyDescent="0.3">
      <c r="A14" s="13" t="s">
        <v>5</v>
      </c>
      <c r="B14" s="13">
        <v>178</v>
      </c>
      <c r="C14" s="14">
        <v>6179350.4821433723</v>
      </c>
      <c r="D14" s="24">
        <v>7.3402061855670109E-2</v>
      </c>
    </row>
    <row r="15" spans="1:4" x14ac:dyDescent="0.3">
      <c r="A15" s="13" t="s">
        <v>6</v>
      </c>
      <c r="B15" s="13">
        <v>132</v>
      </c>
      <c r="C15" s="14">
        <v>5914369.1396033615</v>
      </c>
      <c r="D15" s="24">
        <v>5.4432989690721648E-2</v>
      </c>
    </row>
    <row r="16" spans="1:4" x14ac:dyDescent="0.3">
      <c r="A16" s="13" t="s">
        <v>7</v>
      </c>
      <c r="B16" s="13">
        <v>109</v>
      </c>
      <c r="C16" s="14">
        <v>6018028.9432549775</v>
      </c>
      <c r="D16" s="24">
        <v>4.4948453608247424E-2</v>
      </c>
    </row>
    <row r="17" spans="1:4" x14ac:dyDescent="0.3">
      <c r="A17" s="13" t="s">
        <v>8</v>
      </c>
      <c r="B17" s="13">
        <v>75</v>
      </c>
      <c r="C17" s="14">
        <v>4862234.2538350224</v>
      </c>
      <c r="D17" s="24">
        <v>3.0927835051546393E-2</v>
      </c>
    </row>
    <row r="18" spans="1:4" x14ac:dyDescent="0.3">
      <c r="A18" s="13" t="s">
        <v>9</v>
      </c>
      <c r="B18" s="13">
        <v>80</v>
      </c>
      <c r="C18" s="14">
        <v>6036038.98616831</v>
      </c>
      <c r="D18" s="24">
        <v>3.2989690721649485E-2</v>
      </c>
    </row>
    <row r="19" spans="1:4" x14ac:dyDescent="0.3">
      <c r="A19" s="13" t="s">
        <v>10</v>
      </c>
      <c r="B19" s="13">
        <v>55</v>
      </c>
      <c r="C19" s="14">
        <v>4664604.2629700154</v>
      </c>
      <c r="D19" s="24">
        <v>2.268041237113402E-2</v>
      </c>
    </row>
    <row r="20" spans="1:4" x14ac:dyDescent="0.3">
      <c r="A20" s="13" t="s">
        <v>11</v>
      </c>
      <c r="B20" s="13">
        <v>60</v>
      </c>
      <c r="C20" s="14">
        <v>5669660.3814116865</v>
      </c>
      <c r="D20" s="24">
        <v>2.4742268041237112E-2</v>
      </c>
    </row>
    <row r="21" spans="1:4" x14ac:dyDescent="0.3">
      <c r="A21" s="13" t="s">
        <v>12</v>
      </c>
      <c r="B21" s="13">
        <v>251</v>
      </c>
      <c r="C21" s="14">
        <v>34773860.628663301</v>
      </c>
      <c r="D21" s="24">
        <v>0.10350515463917526</v>
      </c>
    </row>
    <row r="22" spans="1:4" x14ac:dyDescent="0.3">
      <c r="A22" s="13" t="s">
        <v>13</v>
      </c>
      <c r="B22" s="13">
        <v>78</v>
      </c>
      <c r="C22" s="14">
        <v>19211472.807998341</v>
      </c>
      <c r="D22" s="24">
        <v>3.2164948453608247E-2</v>
      </c>
    </row>
    <row r="23" spans="1:4" x14ac:dyDescent="0.3">
      <c r="A23" s="13" t="s">
        <v>14</v>
      </c>
      <c r="B23" s="13">
        <v>47</v>
      </c>
      <c r="C23" s="14">
        <v>19025446.68736333</v>
      </c>
      <c r="D23" s="24">
        <v>1.9381443298969073E-2</v>
      </c>
    </row>
    <row r="24" spans="1:4" x14ac:dyDescent="0.3">
      <c r="A24" s="15" t="s">
        <v>2</v>
      </c>
      <c r="B24" s="15">
        <v>128</v>
      </c>
      <c r="C24" s="16">
        <v>-594305.32273332588</v>
      </c>
      <c r="D24" s="25">
        <v>5.2783505154639178E-2</v>
      </c>
    </row>
    <row r="25" spans="1:4" x14ac:dyDescent="0.3">
      <c r="A25" s="15" t="s">
        <v>15</v>
      </c>
      <c r="B25" s="15">
        <v>62</v>
      </c>
      <c r="C25" s="16">
        <v>-894093.26000666525</v>
      </c>
      <c r="D25" s="25">
        <v>2.5567010309278351E-2</v>
      </c>
    </row>
    <row r="26" spans="1:4" x14ac:dyDescent="0.3">
      <c r="A26" s="15" t="s">
        <v>4</v>
      </c>
      <c r="B26" s="15">
        <v>25</v>
      </c>
      <c r="C26" s="16">
        <v>-609922.57494666753</v>
      </c>
      <c r="D26" s="25">
        <v>1.0309278350515464E-2</v>
      </c>
    </row>
    <row r="27" spans="1:4" x14ac:dyDescent="0.3">
      <c r="A27" s="15" t="s">
        <v>5</v>
      </c>
      <c r="B27" s="15">
        <v>12</v>
      </c>
      <c r="C27" s="16">
        <v>-424900.75676666712</v>
      </c>
      <c r="D27" s="25">
        <v>4.9484536082474223E-3</v>
      </c>
    </row>
    <row r="28" spans="1:4" x14ac:dyDescent="0.3">
      <c r="A28" s="15" t="s">
        <v>6</v>
      </c>
      <c r="B28" s="15">
        <v>12</v>
      </c>
      <c r="C28" s="16">
        <v>-530975.92275333358</v>
      </c>
      <c r="D28" s="25">
        <v>4.9484536082474223E-3</v>
      </c>
    </row>
    <row r="29" spans="1:4" x14ac:dyDescent="0.3">
      <c r="A29" s="15" t="s">
        <v>16</v>
      </c>
      <c r="B29" s="15">
        <v>21</v>
      </c>
      <c r="C29" s="16">
        <v>-1443236.4054833334</v>
      </c>
      <c r="D29" s="25">
        <v>8.6597938144329905E-3</v>
      </c>
    </row>
    <row r="30" spans="1:4" ht="13.5" thickBot="1" x14ac:dyDescent="0.35">
      <c r="A30" s="17" t="s">
        <v>17</v>
      </c>
      <c r="B30" s="17">
        <v>9</v>
      </c>
      <c r="C30" s="18">
        <v>-1370559.1235249997</v>
      </c>
      <c r="D30" s="26">
        <v>3.7113402061855669E-3</v>
      </c>
    </row>
    <row r="31" spans="1:4" x14ac:dyDescent="0.3">
      <c r="A31" s="19" t="s">
        <v>18</v>
      </c>
      <c r="B31" s="19">
        <v>2425</v>
      </c>
      <c r="C31" s="20">
        <v>122682406.1937817</v>
      </c>
      <c r="D31" s="21">
        <v>1</v>
      </c>
    </row>
    <row r="32" spans="1:4" x14ac:dyDescent="0.3">
      <c r="A32" s="22"/>
      <c r="B32" s="22"/>
      <c r="C32" s="23"/>
      <c r="D32" s="23"/>
    </row>
    <row r="33" spans="1:4" x14ac:dyDescent="0.3">
      <c r="A33" s="22"/>
      <c r="B33" s="27" t="s">
        <v>31</v>
      </c>
      <c r="C33" s="28"/>
      <c r="D33" s="23"/>
    </row>
    <row r="34" spans="1:4" x14ac:dyDescent="0.3">
      <c r="A34" s="22"/>
      <c r="B34" s="27"/>
      <c r="C34" s="28"/>
      <c r="D34" s="23"/>
    </row>
    <row r="35" spans="1:4" x14ac:dyDescent="0.3">
      <c r="A35" s="22"/>
      <c r="B35" s="27" t="s">
        <v>32</v>
      </c>
      <c r="C35" s="29">
        <f>SUM(C11:C23)</f>
        <v>128550399.55999669</v>
      </c>
      <c r="D35" s="23"/>
    </row>
    <row r="36" spans="1:4" x14ac:dyDescent="0.3">
      <c r="A36" s="22"/>
      <c r="B36" s="27" t="s">
        <v>33</v>
      </c>
      <c r="C36" s="30">
        <f>SUM(C24:C30)</f>
        <v>-5867993.3662149925</v>
      </c>
      <c r="D36" s="23"/>
    </row>
    <row r="37" spans="1:4" ht="13.5" thickBot="1" x14ac:dyDescent="0.35">
      <c r="A37" s="22"/>
      <c r="B37" s="31"/>
      <c r="C37" s="32">
        <f>SUM(C35:C36)</f>
        <v>122682406.1937817</v>
      </c>
      <c r="D37" s="23"/>
    </row>
    <row r="38" spans="1:4" ht="13.5" thickTop="1" x14ac:dyDescent="0.3">
      <c r="A38" s="1"/>
      <c r="B38" s="1"/>
      <c r="C38" s="1"/>
      <c r="D38" s="1"/>
    </row>
  </sheetData>
  <sheetProtection algorithmName="SHA-512" hashValue="Kyj5Pe9m7AKzEUVecXKmZxCTh3TouHldcQFP9SirA95L6W3jiiuDQE2xcdYHBOrdhYbdgVKB1EeSITKpPGnk5A==" saltValue="LlnZGEO3Iq8zqRuqKswLsw==" spinCount="100000" sheet="1" objects="1" scenarios="1"/>
  <pageMargins left="0.7" right="0.7" top="0.75" bottom="0.75" header="0.3" footer="0.3"/>
  <pageSetup paperSize="9" orientation="portrait" r:id="rId1"/>
  <ignoredErrors>
    <ignoredError sqref="C35:C36" formulaRange="1"/>
  </ignoredErrors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1E7F1-0F9B-437C-AC83-532D33BAB0F0}">
  <dimension ref="A1:E283"/>
  <sheetViews>
    <sheetView workbookViewId="0">
      <selection activeCell="A3" sqref="A3"/>
    </sheetView>
  </sheetViews>
  <sheetFormatPr defaultColWidth="9.1796875" defaultRowHeight="13" x14ac:dyDescent="0.3"/>
  <cols>
    <col min="1" max="1" width="16.7265625" style="4" customWidth="1"/>
    <col min="2" max="2" width="27.7265625" style="4" bestFit="1" customWidth="1"/>
    <col min="3" max="3" width="24.1796875" style="4" bestFit="1" customWidth="1"/>
    <col min="4" max="5" width="9.1796875" style="4"/>
    <col min="6" max="6" width="12" style="4" bestFit="1" customWidth="1"/>
    <col min="7" max="16384" width="9.1796875" style="4"/>
  </cols>
  <sheetData>
    <row r="1" spans="1:5" x14ac:dyDescent="0.3">
      <c r="A1" s="3" t="s">
        <v>0</v>
      </c>
    </row>
    <row r="3" spans="1:5" x14ac:dyDescent="0.3">
      <c r="A3" s="5" t="s">
        <v>20</v>
      </c>
    </row>
    <row r="5" spans="1:5" x14ac:dyDescent="0.3">
      <c r="A5" s="4" t="s">
        <v>30</v>
      </c>
    </row>
    <row r="6" spans="1:5" s="33" customFormat="1" x14ac:dyDescent="0.3">
      <c r="A6" s="33" t="s">
        <v>34</v>
      </c>
    </row>
    <row r="7" spans="1:5" x14ac:dyDescent="0.3">
      <c r="A7" s="4" t="s">
        <v>21</v>
      </c>
    </row>
    <row r="8" spans="1:5" x14ac:dyDescent="0.3">
      <c r="A8" s="4" t="s">
        <v>22</v>
      </c>
    </row>
    <row r="10" spans="1:5" x14ac:dyDescent="0.3">
      <c r="A10" s="6" t="s">
        <v>27</v>
      </c>
      <c r="B10" s="6" t="s">
        <v>1</v>
      </c>
    </row>
    <row r="11" spans="1:5" x14ac:dyDescent="0.3">
      <c r="A11" s="7">
        <v>1</v>
      </c>
      <c r="B11" s="2">
        <v>-185755.66999999987</v>
      </c>
      <c r="E11" s="8"/>
    </row>
    <row r="12" spans="1:5" x14ac:dyDescent="0.3">
      <c r="A12" s="7">
        <v>1</v>
      </c>
      <c r="B12" s="2">
        <v>-156372.81900000002</v>
      </c>
      <c r="E12" s="8"/>
    </row>
    <row r="13" spans="1:5" x14ac:dyDescent="0.3">
      <c r="A13" s="7">
        <v>1</v>
      </c>
      <c r="B13" s="2">
        <v>-105922.17034999997</v>
      </c>
      <c r="E13" s="8"/>
    </row>
    <row r="14" spans="1:5" x14ac:dyDescent="0.3">
      <c r="A14" s="7">
        <v>1</v>
      </c>
      <c r="B14" s="2">
        <v>-96460.662624999997</v>
      </c>
      <c r="E14" s="8"/>
    </row>
    <row r="15" spans="1:5" x14ac:dyDescent="0.3">
      <c r="A15" s="7">
        <v>1</v>
      </c>
      <c r="B15" s="2">
        <v>-91690.645300000091</v>
      </c>
      <c r="E15" s="8"/>
    </row>
    <row r="16" spans="1:5" x14ac:dyDescent="0.3">
      <c r="A16" s="7">
        <v>1</v>
      </c>
      <c r="B16" s="2">
        <v>-86921.430474999972</v>
      </c>
      <c r="E16" s="8"/>
    </row>
    <row r="17" spans="1:5" x14ac:dyDescent="0.3">
      <c r="A17" s="7">
        <v>1</v>
      </c>
      <c r="B17" s="2">
        <v>-61674.758700000006</v>
      </c>
      <c r="E17" s="8"/>
    </row>
    <row r="18" spans="1:5" x14ac:dyDescent="0.3">
      <c r="A18" s="7">
        <v>1</v>
      </c>
      <c r="B18" s="2">
        <v>-57080.400574999978</v>
      </c>
      <c r="E18" s="8"/>
    </row>
    <row r="19" spans="1:5" x14ac:dyDescent="0.3">
      <c r="A19" s="7">
        <v>1</v>
      </c>
      <c r="B19" s="2">
        <v>-41650.246775000065</v>
      </c>
      <c r="E19" s="8"/>
    </row>
    <row r="20" spans="1:5" x14ac:dyDescent="0.3">
      <c r="A20" s="7">
        <v>1</v>
      </c>
      <c r="B20" s="2">
        <v>-41471.770500000042</v>
      </c>
      <c r="E20" s="8"/>
    </row>
    <row r="21" spans="1:5" x14ac:dyDescent="0.3">
      <c r="A21" s="7">
        <v>1</v>
      </c>
      <c r="B21" s="2">
        <v>-37475.497674999991</v>
      </c>
      <c r="E21" s="8"/>
    </row>
    <row r="22" spans="1:5" x14ac:dyDescent="0.3">
      <c r="A22" s="7">
        <v>1</v>
      </c>
      <c r="B22" s="2">
        <v>-35980.682175000009</v>
      </c>
      <c r="E22" s="8"/>
    </row>
    <row r="23" spans="1:5" x14ac:dyDescent="0.3">
      <c r="A23" s="7">
        <v>1</v>
      </c>
      <c r="B23" s="2">
        <v>-33014.522700000001</v>
      </c>
      <c r="E23" s="8"/>
    </row>
    <row r="24" spans="1:5" x14ac:dyDescent="0.3">
      <c r="A24" s="7">
        <v>1</v>
      </c>
      <c r="B24" s="2">
        <v>-26423.568899999998</v>
      </c>
      <c r="E24" s="8"/>
    </row>
    <row r="25" spans="1:5" x14ac:dyDescent="0.3">
      <c r="A25" s="7">
        <v>1</v>
      </c>
      <c r="B25" s="2">
        <v>-23785.868875000044</v>
      </c>
      <c r="E25" s="8"/>
    </row>
    <row r="26" spans="1:5" x14ac:dyDescent="0.3">
      <c r="A26" s="7">
        <v>1</v>
      </c>
      <c r="B26" s="2">
        <v>-23755.636799999978</v>
      </c>
      <c r="E26" s="8"/>
    </row>
    <row r="27" spans="1:5" x14ac:dyDescent="0.3">
      <c r="A27" s="7">
        <v>1</v>
      </c>
      <c r="B27" s="2">
        <v>-23008.950100000016</v>
      </c>
      <c r="E27" s="8"/>
    </row>
    <row r="28" spans="1:5" x14ac:dyDescent="0.3">
      <c r="A28" s="7">
        <v>1</v>
      </c>
      <c r="B28" s="2">
        <v>-20835.818700000007</v>
      </c>
      <c r="E28" s="8"/>
    </row>
    <row r="29" spans="1:5" x14ac:dyDescent="0.3">
      <c r="A29" s="7">
        <v>1</v>
      </c>
      <c r="B29" s="2">
        <v>-18515.283674999999</v>
      </c>
      <c r="E29" s="8"/>
    </row>
    <row r="30" spans="1:5" x14ac:dyDescent="0.3">
      <c r="A30" s="7">
        <v>1</v>
      </c>
      <c r="B30" s="2">
        <v>-17456.050249999993</v>
      </c>
      <c r="E30" s="8"/>
    </row>
    <row r="31" spans="1:5" x14ac:dyDescent="0.3">
      <c r="A31" s="7">
        <v>1</v>
      </c>
      <c r="B31" s="2">
        <v>-17238.850895000003</v>
      </c>
      <c r="E31" s="8"/>
    </row>
    <row r="32" spans="1:5" x14ac:dyDescent="0.3">
      <c r="A32" s="7">
        <v>1</v>
      </c>
      <c r="B32" s="2">
        <v>-13826.788449999993</v>
      </c>
      <c r="E32" s="8"/>
    </row>
    <row r="33" spans="1:5" x14ac:dyDescent="0.3">
      <c r="A33" s="7">
        <v>1</v>
      </c>
      <c r="B33" s="2">
        <v>-12316.777249999868</v>
      </c>
      <c r="E33" s="8"/>
    </row>
    <row r="34" spans="1:5" x14ac:dyDescent="0.3">
      <c r="A34" s="7">
        <v>1</v>
      </c>
      <c r="B34" s="2">
        <v>-10026.124699999986</v>
      </c>
      <c r="E34" s="8"/>
    </row>
    <row r="35" spans="1:5" x14ac:dyDescent="0.3">
      <c r="A35" s="7">
        <v>1</v>
      </c>
      <c r="B35" s="2">
        <v>-9885.9740749999764</v>
      </c>
      <c r="E35" s="8"/>
    </row>
    <row r="36" spans="1:5" x14ac:dyDescent="0.3">
      <c r="A36" s="7">
        <v>1</v>
      </c>
      <c r="B36" s="2">
        <v>-8195.120050000085</v>
      </c>
      <c r="E36" s="8"/>
    </row>
    <row r="37" spans="1:5" x14ac:dyDescent="0.3">
      <c r="A37" s="7">
        <v>1</v>
      </c>
      <c r="B37" s="2">
        <v>-6777.6684999999998</v>
      </c>
      <c r="E37" s="8"/>
    </row>
    <row r="38" spans="1:5" x14ac:dyDescent="0.3">
      <c r="A38" s="7">
        <v>1</v>
      </c>
      <c r="B38" s="2">
        <v>-5052.9304999999586</v>
      </c>
      <c r="E38" s="8"/>
    </row>
    <row r="39" spans="1:5" x14ac:dyDescent="0.3">
      <c r="A39" s="7">
        <v>1</v>
      </c>
      <c r="B39" s="2">
        <v>-4987.1063499999582</v>
      </c>
      <c r="E39" s="8"/>
    </row>
    <row r="40" spans="1:5" x14ac:dyDescent="0.3">
      <c r="A40" s="7">
        <v>1</v>
      </c>
      <c r="B40" s="2">
        <v>-4754.2165999999561</v>
      </c>
      <c r="E40" s="8"/>
    </row>
    <row r="41" spans="1:5" x14ac:dyDescent="0.3">
      <c r="A41" s="7">
        <v>1</v>
      </c>
      <c r="B41" s="2">
        <v>-4689.2012249999971</v>
      </c>
      <c r="E41" s="8"/>
    </row>
    <row r="42" spans="1:5" x14ac:dyDescent="0.3">
      <c r="A42" s="7">
        <v>1</v>
      </c>
      <c r="B42" s="2">
        <v>-2734.4006499999959</v>
      </c>
      <c r="E42" s="8"/>
    </row>
    <row r="43" spans="1:5" x14ac:dyDescent="0.3">
      <c r="A43" s="7">
        <v>1</v>
      </c>
      <c r="B43" s="2">
        <v>-1952.4116500000018</v>
      </c>
      <c r="E43" s="8"/>
    </row>
    <row r="44" spans="1:5" x14ac:dyDescent="0.3">
      <c r="A44" s="7">
        <v>1</v>
      </c>
      <c r="B44" s="2">
        <v>-1645.5402499999909</v>
      </c>
      <c r="E44" s="8"/>
    </row>
    <row r="45" spans="1:5" x14ac:dyDescent="0.3">
      <c r="A45" s="7">
        <v>1</v>
      </c>
      <c r="B45" s="2">
        <v>-482.23979999998119</v>
      </c>
      <c r="E45" s="8"/>
    </row>
    <row r="46" spans="1:5" x14ac:dyDescent="0.3">
      <c r="A46" s="7">
        <v>2</v>
      </c>
      <c r="B46" s="2">
        <v>-231472.74749999997</v>
      </c>
      <c r="E46" s="8"/>
    </row>
    <row r="47" spans="1:5" x14ac:dyDescent="0.3">
      <c r="A47" s="7">
        <v>2</v>
      </c>
      <c r="B47" s="2">
        <v>-173512.08112499997</v>
      </c>
      <c r="E47" s="8"/>
    </row>
    <row r="48" spans="1:5" x14ac:dyDescent="0.3">
      <c r="A48" s="7">
        <v>2</v>
      </c>
      <c r="B48" s="2">
        <v>-162557.48742500006</v>
      </c>
      <c r="E48" s="8"/>
    </row>
    <row r="49" spans="1:5" x14ac:dyDescent="0.3">
      <c r="A49" s="7">
        <v>2</v>
      </c>
      <c r="B49" s="2">
        <v>-117950.031575</v>
      </c>
      <c r="E49" s="8"/>
    </row>
    <row r="50" spans="1:5" x14ac:dyDescent="0.3">
      <c r="A50" s="7">
        <v>2</v>
      </c>
      <c r="B50" s="2">
        <v>-68629.897425000003</v>
      </c>
      <c r="E50" s="8"/>
    </row>
    <row r="51" spans="1:5" x14ac:dyDescent="0.3">
      <c r="A51" s="7">
        <v>2</v>
      </c>
      <c r="B51" s="2">
        <v>-59647.343674999953</v>
      </c>
      <c r="E51" s="8"/>
    </row>
    <row r="52" spans="1:5" x14ac:dyDescent="0.3">
      <c r="A52" s="7">
        <v>2</v>
      </c>
      <c r="B52" s="2">
        <v>-58222.198199999984</v>
      </c>
      <c r="E52" s="8"/>
    </row>
    <row r="53" spans="1:5" x14ac:dyDescent="0.3">
      <c r="A53" s="7">
        <v>2</v>
      </c>
      <c r="B53" s="2">
        <v>-56671.841949999973</v>
      </c>
      <c r="E53" s="8"/>
    </row>
    <row r="54" spans="1:5" x14ac:dyDescent="0.3">
      <c r="A54" s="7">
        <v>2</v>
      </c>
      <c r="B54" s="2">
        <v>-38739.714266666677</v>
      </c>
      <c r="E54" s="8"/>
    </row>
    <row r="55" spans="1:5" x14ac:dyDescent="0.3">
      <c r="A55" s="7">
        <v>2</v>
      </c>
      <c r="B55" s="2">
        <v>-27479.897949999984</v>
      </c>
      <c r="E55" s="8"/>
    </row>
    <row r="56" spans="1:5" x14ac:dyDescent="0.3">
      <c r="A56" s="7">
        <v>2</v>
      </c>
      <c r="B56" s="2">
        <v>-26573.33467500002</v>
      </c>
      <c r="E56" s="8"/>
    </row>
    <row r="57" spans="1:5" x14ac:dyDescent="0.3">
      <c r="A57" s="7">
        <v>2</v>
      </c>
      <c r="B57" s="2">
        <v>-26467.344450000004</v>
      </c>
      <c r="E57" s="8"/>
    </row>
    <row r="58" spans="1:5" x14ac:dyDescent="0.3">
      <c r="A58" s="7">
        <v>2</v>
      </c>
      <c r="B58" s="2">
        <v>-24054.16605</v>
      </c>
      <c r="E58" s="8"/>
    </row>
    <row r="59" spans="1:5" x14ac:dyDescent="0.3">
      <c r="A59" s="7">
        <v>2</v>
      </c>
      <c r="B59" s="2">
        <v>-22741.225274999975</v>
      </c>
      <c r="E59" s="8"/>
    </row>
    <row r="60" spans="1:5" x14ac:dyDescent="0.3">
      <c r="A60" s="7">
        <v>2</v>
      </c>
      <c r="B60" s="2">
        <v>-14665.837100000004</v>
      </c>
      <c r="E60" s="8"/>
    </row>
    <row r="61" spans="1:5" x14ac:dyDescent="0.3">
      <c r="A61" s="7">
        <v>2</v>
      </c>
      <c r="B61" s="2">
        <v>-13105.915985</v>
      </c>
      <c r="E61" s="8"/>
    </row>
    <row r="62" spans="1:5" x14ac:dyDescent="0.3">
      <c r="A62" s="7">
        <v>2</v>
      </c>
      <c r="B62" s="2">
        <v>-12139.886075</v>
      </c>
      <c r="E62" s="8"/>
    </row>
    <row r="63" spans="1:5" x14ac:dyDescent="0.3">
      <c r="A63" s="7">
        <v>2</v>
      </c>
      <c r="B63" s="2">
        <v>-11333.38354999997</v>
      </c>
      <c r="E63" s="8"/>
    </row>
    <row r="64" spans="1:5" x14ac:dyDescent="0.3">
      <c r="A64" s="7">
        <v>2</v>
      </c>
      <c r="B64" s="2">
        <v>-10632.134099999996</v>
      </c>
      <c r="E64" s="8"/>
    </row>
    <row r="65" spans="1:5" x14ac:dyDescent="0.3">
      <c r="A65" s="7">
        <v>2</v>
      </c>
      <c r="B65" s="2">
        <v>-10257.465050000003</v>
      </c>
      <c r="E65" s="8"/>
    </row>
    <row r="66" spans="1:5" x14ac:dyDescent="0.3">
      <c r="A66" s="7">
        <v>2</v>
      </c>
      <c r="B66" s="2">
        <v>-6151.1057000000146</v>
      </c>
      <c r="E66" s="8"/>
    </row>
    <row r="67" spans="1:5" x14ac:dyDescent="0.3">
      <c r="A67" s="7">
        <v>2</v>
      </c>
      <c r="B67" s="2">
        <v>-3671.6361499999985</v>
      </c>
      <c r="E67" s="8"/>
    </row>
    <row r="68" spans="1:5" x14ac:dyDescent="0.3">
      <c r="A68" s="7">
        <v>2</v>
      </c>
      <c r="B68" s="2">
        <v>-2657.0105000000003</v>
      </c>
      <c r="E68" s="8"/>
    </row>
    <row r="69" spans="1:5" x14ac:dyDescent="0.3">
      <c r="A69" s="7">
        <v>2</v>
      </c>
      <c r="B69" s="2">
        <v>-1136.9660250000161</v>
      </c>
      <c r="E69" s="8"/>
    </row>
    <row r="70" spans="1:5" x14ac:dyDescent="0.3">
      <c r="A70" s="7">
        <v>3</v>
      </c>
      <c r="B70" s="2">
        <v>-106877.64434999999</v>
      </c>
      <c r="E70" s="8"/>
    </row>
    <row r="71" spans="1:5" x14ac:dyDescent="0.3">
      <c r="A71" s="7">
        <v>3</v>
      </c>
      <c r="B71" s="2">
        <v>-95371.848429999998</v>
      </c>
      <c r="E71" s="8"/>
    </row>
    <row r="72" spans="1:5" x14ac:dyDescent="0.3">
      <c r="A72" s="7">
        <v>3</v>
      </c>
      <c r="B72" s="2">
        <v>-90556.720750000008</v>
      </c>
      <c r="E72" s="8"/>
    </row>
    <row r="73" spans="1:5" x14ac:dyDescent="0.3">
      <c r="A73" s="7">
        <v>3</v>
      </c>
      <c r="B73" s="2">
        <v>-67141.626779999991</v>
      </c>
      <c r="E73" s="8"/>
    </row>
    <row r="74" spans="1:5" x14ac:dyDescent="0.3">
      <c r="A74" s="7">
        <v>3</v>
      </c>
      <c r="B74" s="2">
        <v>-64253.880700000002</v>
      </c>
      <c r="E74" s="8"/>
    </row>
    <row r="75" spans="1:5" x14ac:dyDescent="0.3">
      <c r="A75" s="7">
        <v>3</v>
      </c>
      <c r="B75" s="2">
        <v>-62450.733800000009</v>
      </c>
      <c r="E75" s="8"/>
    </row>
    <row r="76" spans="1:5" x14ac:dyDescent="0.3">
      <c r="A76" s="7">
        <v>3</v>
      </c>
      <c r="B76" s="2">
        <v>-62181.201124999992</v>
      </c>
      <c r="E76" s="8"/>
    </row>
    <row r="77" spans="1:5" x14ac:dyDescent="0.3">
      <c r="A77" s="7">
        <v>3</v>
      </c>
      <c r="B77" s="2">
        <v>-55002.728689999996</v>
      </c>
      <c r="E77" s="8"/>
    </row>
    <row r="78" spans="1:5" x14ac:dyDescent="0.3">
      <c r="A78" s="7">
        <v>3</v>
      </c>
      <c r="B78" s="2">
        <v>-54180.981399999982</v>
      </c>
      <c r="E78" s="8"/>
    </row>
    <row r="79" spans="1:5" x14ac:dyDescent="0.3">
      <c r="A79" s="7">
        <v>3</v>
      </c>
      <c r="B79" s="2">
        <v>-46032.036639999991</v>
      </c>
      <c r="E79" s="8"/>
    </row>
    <row r="80" spans="1:5" x14ac:dyDescent="0.3">
      <c r="A80" s="7">
        <v>3</v>
      </c>
      <c r="B80" s="2">
        <v>-45451.927049999998</v>
      </c>
      <c r="E80" s="8"/>
    </row>
    <row r="81" spans="1:5" x14ac:dyDescent="0.3">
      <c r="A81" s="7">
        <v>3</v>
      </c>
      <c r="B81" s="2">
        <v>-43739.949604999987</v>
      </c>
      <c r="E81" s="8"/>
    </row>
    <row r="82" spans="1:5" x14ac:dyDescent="0.3">
      <c r="A82" s="7">
        <v>3</v>
      </c>
      <c r="B82" s="2">
        <v>-37254.244474999985</v>
      </c>
      <c r="E82" s="8"/>
    </row>
    <row r="83" spans="1:5" x14ac:dyDescent="0.3">
      <c r="A83" s="7">
        <v>3</v>
      </c>
      <c r="B83" s="2">
        <v>-35633.870774999996</v>
      </c>
      <c r="E83" s="8"/>
    </row>
    <row r="84" spans="1:5" x14ac:dyDescent="0.3">
      <c r="A84" s="7">
        <v>3</v>
      </c>
      <c r="B84" s="2">
        <v>-30677.282674999995</v>
      </c>
      <c r="E84" s="8"/>
    </row>
    <row r="85" spans="1:5" x14ac:dyDescent="0.3">
      <c r="A85" s="7">
        <v>3</v>
      </c>
      <c r="B85" s="2">
        <v>-25519.190200000001</v>
      </c>
      <c r="E85" s="8"/>
    </row>
    <row r="86" spans="1:5" x14ac:dyDescent="0.3">
      <c r="A86" s="7">
        <v>3</v>
      </c>
      <c r="B86" s="2">
        <v>-25256.083680000011</v>
      </c>
      <c r="E86" s="8"/>
    </row>
    <row r="87" spans="1:5" x14ac:dyDescent="0.3">
      <c r="A87" s="7">
        <v>3</v>
      </c>
      <c r="B87" s="2">
        <v>-21707.742924999999</v>
      </c>
      <c r="E87" s="8"/>
    </row>
    <row r="88" spans="1:5" x14ac:dyDescent="0.3">
      <c r="A88" s="7">
        <v>3</v>
      </c>
      <c r="B88" s="2">
        <v>-18086.149200000007</v>
      </c>
      <c r="E88" s="8"/>
    </row>
    <row r="89" spans="1:5" x14ac:dyDescent="0.3">
      <c r="A89" s="7">
        <v>3</v>
      </c>
      <c r="B89" s="2">
        <v>-12499.926474999986</v>
      </c>
      <c r="E89" s="8"/>
    </row>
    <row r="90" spans="1:5" x14ac:dyDescent="0.3">
      <c r="A90" s="7">
        <v>3</v>
      </c>
      <c r="B90" s="2">
        <v>-10139.106679999997</v>
      </c>
      <c r="E90" s="8"/>
    </row>
    <row r="91" spans="1:5" x14ac:dyDescent="0.3">
      <c r="A91" s="7">
        <v>3</v>
      </c>
      <c r="B91" s="2">
        <v>-9943.1550249999891</v>
      </c>
      <c r="E91" s="8"/>
    </row>
    <row r="92" spans="1:5" x14ac:dyDescent="0.3">
      <c r="A92" s="7">
        <v>3</v>
      </c>
      <c r="B92" s="2">
        <v>-9007.0949499999988</v>
      </c>
      <c r="E92" s="8"/>
    </row>
    <row r="93" spans="1:5" x14ac:dyDescent="0.3">
      <c r="A93" s="7">
        <v>3</v>
      </c>
      <c r="B93" s="2">
        <v>-8000.3789866666484</v>
      </c>
      <c r="E93" s="8"/>
    </row>
    <row r="94" spans="1:5" x14ac:dyDescent="0.3">
      <c r="A94" s="7">
        <v>3</v>
      </c>
      <c r="B94" s="2">
        <v>-5857.5145750000047</v>
      </c>
      <c r="E94" s="8"/>
    </row>
    <row r="95" spans="1:5" x14ac:dyDescent="0.3">
      <c r="A95" s="7">
        <v>3</v>
      </c>
      <c r="B95" s="2">
        <v>-5151.5629500000014</v>
      </c>
      <c r="E95" s="8"/>
    </row>
    <row r="96" spans="1:5" x14ac:dyDescent="0.3">
      <c r="A96" s="7">
        <v>3</v>
      </c>
      <c r="B96" s="2">
        <v>-4187.1018600000098</v>
      </c>
      <c r="E96" s="8"/>
    </row>
    <row r="97" spans="1:5" x14ac:dyDescent="0.3">
      <c r="A97" s="7">
        <v>3</v>
      </c>
      <c r="B97" s="2">
        <v>-3919.0981250000023</v>
      </c>
      <c r="E97" s="8"/>
    </row>
    <row r="98" spans="1:5" x14ac:dyDescent="0.3">
      <c r="A98" s="7">
        <v>3</v>
      </c>
      <c r="B98" s="2">
        <v>-3826.0738250000004</v>
      </c>
      <c r="E98" s="8"/>
    </row>
    <row r="99" spans="1:5" x14ac:dyDescent="0.3">
      <c r="A99" s="7">
        <v>3</v>
      </c>
      <c r="B99" s="2">
        <v>-3806.4272299999975</v>
      </c>
      <c r="E99" s="8"/>
    </row>
    <row r="100" spans="1:5" x14ac:dyDescent="0.3">
      <c r="A100" s="7">
        <v>3</v>
      </c>
      <c r="B100" s="2">
        <v>-3416.9385000000002</v>
      </c>
      <c r="E100" s="8"/>
    </row>
    <row r="101" spans="1:5" x14ac:dyDescent="0.3">
      <c r="A101" s="7">
        <v>4</v>
      </c>
      <c r="B101" s="2">
        <v>-130138.47219999999</v>
      </c>
      <c r="E101" s="8"/>
    </row>
    <row r="102" spans="1:5" x14ac:dyDescent="0.3">
      <c r="A102" s="7">
        <v>4</v>
      </c>
      <c r="B102" s="2">
        <v>-81943.63693333324</v>
      </c>
      <c r="E102" s="8"/>
    </row>
    <row r="103" spans="1:5" x14ac:dyDescent="0.3">
      <c r="A103" s="7">
        <v>4</v>
      </c>
      <c r="B103" s="2">
        <v>-72471.457650000011</v>
      </c>
      <c r="E103" s="8"/>
    </row>
    <row r="104" spans="1:5" x14ac:dyDescent="0.3">
      <c r="A104" s="7">
        <v>4</v>
      </c>
      <c r="B104" s="2">
        <v>-49295.220300000001</v>
      </c>
      <c r="E104" s="8"/>
    </row>
    <row r="105" spans="1:5" x14ac:dyDescent="0.3">
      <c r="A105" s="7">
        <v>4</v>
      </c>
      <c r="B105" s="2">
        <v>-42787.876774999997</v>
      </c>
      <c r="E105" s="8"/>
    </row>
    <row r="106" spans="1:5" x14ac:dyDescent="0.3">
      <c r="A106" s="7">
        <v>4</v>
      </c>
      <c r="B106" s="2">
        <v>-40619.576825000004</v>
      </c>
      <c r="E106" s="8"/>
    </row>
    <row r="107" spans="1:5" x14ac:dyDescent="0.3">
      <c r="A107" s="7">
        <v>4</v>
      </c>
      <c r="B107" s="2">
        <v>-29168.273333333433</v>
      </c>
      <c r="E107" s="8"/>
    </row>
    <row r="108" spans="1:5" x14ac:dyDescent="0.3">
      <c r="A108" s="7">
        <v>4</v>
      </c>
      <c r="B108" s="2">
        <v>-28858.34179999998</v>
      </c>
      <c r="E108" s="8"/>
    </row>
    <row r="109" spans="1:5" x14ac:dyDescent="0.3">
      <c r="A109" s="7">
        <v>4</v>
      </c>
      <c r="B109" s="2">
        <v>-28009.304275000002</v>
      </c>
      <c r="E109" s="8"/>
    </row>
    <row r="110" spans="1:5" x14ac:dyDescent="0.3">
      <c r="A110" s="7">
        <v>4</v>
      </c>
      <c r="B110" s="2">
        <v>-24299.532299999977</v>
      </c>
      <c r="E110" s="8"/>
    </row>
    <row r="111" spans="1:5" x14ac:dyDescent="0.3">
      <c r="A111" s="7">
        <v>4</v>
      </c>
      <c r="B111" s="2">
        <v>-19651.770499999991</v>
      </c>
      <c r="E111" s="8"/>
    </row>
    <row r="112" spans="1:5" x14ac:dyDescent="0.3">
      <c r="A112" s="7">
        <v>4</v>
      </c>
      <c r="B112" s="2">
        <v>-18475.167574999999</v>
      </c>
      <c r="E112" s="8"/>
    </row>
    <row r="113" spans="1:5" x14ac:dyDescent="0.3">
      <c r="A113" s="7">
        <v>4</v>
      </c>
      <c r="B113" s="2">
        <v>-17005.903524999987</v>
      </c>
      <c r="E113" s="8"/>
    </row>
    <row r="114" spans="1:5" x14ac:dyDescent="0.3">
      <c r="A114" s="7">
        <v>4</v>
      </c>
      <c r="B114" s="2">
        <v>-15901.686149999994</v>
      </c>
      <c r="E114" s="8"/>
    </row>
    <row r="115" spans="1:5" x14ac:dyDescent="0.3">
      <c r="A115" s="7">
        <v>4</v>
      </c>
      <c r="B115" s="2">
        <v>-15311.300974999998</v>
      </c>
      <c r="E115" s="8"/>
    </row>
    <row r="116" spans="1:5" x14ac:dyDescent="0.3">
      <c r="A116" s="7">
        <v>4</v>
      </c>
      <c r="B116" s="2">
        <v>-15052.358350000002</v>
      </c>
      <c r="E116" s="8"/>
    </row>
    <row r="117" spans="1:5" x14ac:dyDescent="0.3">
      <c r="A117" s="7">
        <v>4</v>
      </c>
      <c r="B117" s="2">
        <v>-14771.815574999997</v>
      </c>
      <c r="E117" s="8"/>
    </row>
    <row r="118" spans="1:5" x14ac:dyDescent="0.3">
      <c r="A118" s="7">
        <v>4</v>
      </c>
      <c r="B118" s="2">
        <v>-13427.805524999989</v>
      </c>
      <c r="E118" s="8"/>
    </row>
    <row r="119" spans="1:5" x14ac:dyDescent="0.3">
      <c r="A119" s="7">
        <v>4</v>
      </c>
      <c r="B119" s="2">
        <v>-13359.080899999994</v>
      </c>
      <c r="E119" s="8"/>
    </row>
    <row r="120" spans="1:5" x14ac:dyDescent="0.3">
      <c r="A120" s="7">
        <v>4</v>
      </c>
      <c r="B120" s="2">
        <v>-12240.838674999999</v>
      </c>
      <c r="E120" s="8"/>
    </row>
    <row r="121" spans="1:5" x14ac:dyDescent="0.3">
      <c r="A121" s="7">
        <v>4</v>
      </c>
      <c r="B121" s="2">
        <v>-11271.825475000005</v>
      </c>
      <c r="E121" s="8"/>
    </row>
    <row r="122" spans="1:5" x14ac:dyDescent="0.3">
      <c r="A122" s="7">
        <v>4</v>
      </c>
      <c r="B122" s="2">
        <v>-11222.687125000004</v>
      </c>
      <c r="E122" s="8"/>
    </row>
    <row r="123" spans="1:5" x14ac:dyDescent="0.3">
      <c r="A123" s="7">
        <v>4</v>
      </c>
      <c r="B123" s="2">
        <v>-10204.342899999998</v>
      </c>
      <c r="E123" s="8"/>
    </row>
    <row r="124" spans="1:5" x14ac:dyDescent="0.3">
      <c r="A124" s="7">
        <v>4</v>
      </c>
      <c r="B124" s="2">
        <v>-10168.156025000004</v>
      </c>
      <c r="E124" s="8"/>
    </row>
    <row r="125" spans="1:5" x14ac:dyDescent="0.3">
      <c r="A125" s="7">
        <v>4</v>
      </c>
      <c r="B125" s="2">
        <v>-9307.6289250000118</v>
      </c>
      <c r="E125" s="8"/>
    </row>
    <row r="126" spans="1:5" x14ac:dyDescent="0.3">
      <c r="A126" s="7">
        <v>4</v>
      </c>
      <c r="B126" s="2">
        <v>-8767.1029249999956</v>
      </c>
      <c r="E126" s="8"/>
    </row>
    <row r="127" spans="1:5" x14ac:dyDescent="0.3">
      <c r="A127" s="7">
        <v>4</v>
      </c>
      <c r="B127" s="2">
        <v>-8042.2376749999821</v>
      </c>
      <c r="E127" s="8"/>
    </row>
    <row r="128" spans="1:5" x14ac:dyDescent="0.3">
      <c r="A128" s="7">
        <v>4</v>
      </c>
      <c r="B128" s="2">
        <v>-7587.1042750000015</v>
      </c>
      <c r="E128" s="8"/>
    </row>
    <row r="129" spans="1:5" x14ac:dyDescent="0.3">
      <c r="A129" s="7">
        <v>4</v>
      </c>
      <c r="B129" s="2">
        <v>-7218.8888750000006</v>
      </c>
      <c r="E129" s="8"/>
    </row>
    <row r="130" spans="1:5" x14ac:dyDescent="0.3">
      <c r="A130" s="7">
        <v>4</v>
      </c>
      <c r="B130" s="2">
        <v>-7184.9519499999951</v>
      </c>
      <c r="E130" s="8"/>
    </row>
    <row r="131" spans="1:5" x14ac:dyDescent="0.3">
      <c r="A131" s="7">
        <v>4</v>
      </c>
      <c r="B131" s="2">
        <v>-5940.3175000000047</v>
      </c>
      <c r="E131" s="8"/>
    </row>
    <row r="132" spans="1:5" x14ac:dyDescent="0.3">
      <c r="A132" s="7">
        <v>4</v>
      </c>
      <c r="B132" s="2">
        <v>-1691.6984499999962</v>
      </c>
      <c r="E132" s="8"/>
    </row>
    <row r="133" spans="1:5" x14ac:dyDescent="0.3">
      <c r="A133" s="7">
        <v>4</v>
      </c>
      <c r="B133" s="2">
        <v>-1253.6143250000005</v>
      </c>
      <c r="E133" s="8"/>
    </row>
    <row r="134" spans="1:5" x14ac:dyDescent="0.3">
      <c r="A134" s="7">
        <v>4</v>
      </c>
      <c r="B134" s="2">
        <v>-303.65755000000354</v>
      </c>
      <c r="E134" s="8"/>
    </row>
    <row r="135" spans="1:5" x14ac:dyDescent="0.3">
      <c r="A135" s="7">
        <v>5</v>
      </c>
      <c r="B135" s="2">
        <v>-50032.287724999987</v>
      </c>
      <c r="E135" s="8"/>
    </row>
    <row r="136" spans="1:5" x14ac:dyDescent="0.3">
      <c r="A136" s="7">
        <v>5</v>
      </c>
      <c r="B136" s="2">
        <v>-49362.032225000003</v>
      </c>
      <c r="E136" s="8"/>
    </row>
    <row r="137" spans="1:5" x14ac:dyDescent="0.3">
      <c r="A137" s="7">
        <v>5</v>
      </c>
      <c r="B137" s="2">
        <v>-43760.945099999997</v>
      </c>
      <c r="E137" s="8"/>
    </row>
    <row r="138" spans="1:5" x14ac:dyDescent="0.3">
      <c r="A138" s="7">
        <v>5</v>
      </c>
      <c r="B138" s="2">
        <v>-42745.787924999997</v>
      </c>
      <c r="E138" s="8"/>
    </row>
    <row r="139" spans="1:5" x14ac:dyDescent="0.3">
      <c r="A139" s="7">
        <v>5</v>
      </c>
      <c r="B139" s="2">
        <v>-36328.660999999993</v>
      </c>
      <c r="E139" s="8"/>
    </row>
    <row r="140" spans="1:5" x14ac:dyDescent="0.3">
      <c r="A140" s="7">
        <v>5</v>
      </c>
      <c r="B140" s="2">
        <v>-32366.296549999992</v>
      </c>
      <c r="E140" s="8"/>
    </row>
    <row r="141" spans="1:5" x14ac:dyDescent="0.3">
      <c r="A141" s="7">
        <v>5</v>
      </c>
      <c r="B141" s="2">
        <v>-21725.024133333311</v>
      </c>
      <c r="E141" s="8"/>
    </row>
    <row r="142" spans="1:5" x14ac:dyDescent="0.3">
      <c r="A142" s="7">
        <v>5</v>
      </c>
      <c r="B142" s="2">
        <v>-20688.358049999995</v>
      </c>
      <c r="E142" s="8"/>
    </row>
    <row r="143" spans="1:5" x14ac:dyDescent="0.3">
      <c r="A143" s="7">
        <v>5</v>
      </c>
      <c r="B143" s="2">
        <v>-19523.298674999998</v>
      </c>
      <c r="E143" s="8"/>
    </row>
    <row r="144" spans="1:5" x14ac:dyDescent="0.3">
      <c r="A144" s="7">
        <v>5</v>
      </c>
      <c r="B144" s="2">
        <v>-18573.467349999992</v>
      </c>
      <c r="E144" s="8"/>
    </row>
    <row r="145" spans="1:5" x14ac:dyDescent="0.3">
      <c r="A145" s="7">
        <v>5</v>
      </c>
      <c r="B145" s="2">
        <v>-18348.390824999995</v>
      </c>
      <c r="E145" s="8"/>
    </row>
    <row r="146" spans="1:5" x14ac:dyDescent="0.3">
      <c r="A146" s="7">
        <v>5</v>
      </c>
      <c r="B146" s="2">
        <v>-13423.956575</v>
      </c>
      <c r="E146" s="8"/>
    </row>
    <row r="147" spans="1:5" x14ac:dyDescent="0.3">
      <c r="A147" s="7">
        <v>5</v>
      </c>
      <c r="B147" s="2">
        <v>-11235.419924999998</v>
      </c>
      <c r="E147" s="8"/>
    </row>
    <row r="148" spans="1:5" x14ac:dyDescent="0.3">
      <c r="A148" s="7">
        <v>5</v>
      </c>
      <c r="B148" s="2">
        <v>-10110.462649999998</v>
      </c>
      <c r="E148" s="8"/>
    </row>
    <row r="149" spans="1:5" x14ac:dyDescent="0.3">
      <c r="A149" s="7">
        <v>5</v>
      </c>
      <c r="B149" s="2">
        <v>-8368.215400000001</v>
      </c>
      <c r="E149" s="8"/>
    </row>
    <row r="150" spans="1:5" x14ac:dyDescent="0.3">
      <c r="A150" s="7">
        <v>5</v>
      </c>
      <c r="B150" s="2">
        <v>-7586.2951749999957</v>
      </c>
      <c r="E150" s="8"/>
    </row>
    <row r="151" spans="1:5" x14ac:dyDescent="0.3">
      <c r="A151" s="7">
        <v>5</v>
      </c>
      <c r="B151" s="2">
        <v>-6930.8459749999965</v>
      </c>
      <c r="E151" s="8"/>
    </row>
    <row r="152" spans="1:5" x14ac:dyDescent="0.3">
      <c r="A152" s="7">
        <v>5</v>
      </c>
      <c r="B152" s="2">
        <v>-6130.0916250000009</v>
      </c>
      <c r="E152" s="8"/>
    </row>
    <row r="153" spans="1:5" x14ac:dyDescent="0.3">
      <c r="A153" s="7">
        <v>5</v>
      </c>
      <c r="B153" s="2">
        <v>-6046.6318749999991</v>
      </c>
      <c r="E153" s="8"/>
    </row>
    <row r="154" spans="1:5" x14ac:dyDescent="0.3">
      <c r="A154" s="7">
        <v>5</v>
      </c>
      <c r="B154" s="2">
        <v>-6011.4744999999966</v>
      </c>
      <c r="E154" s="8"/>
    </row>
    <row r="155" spans="1:5" x14ac:dyDescent="0.3">
      <c r="A155" s="7">
        <v>5</v>
      </c>
      <c r="B155" s="2">
        <v>-5244.5313000000006</v>
      </c>
      <c r="E155" s="8"/>
    </row>
    <row r="156" spans="1:5" x14ac:dyDescent="0.3">
      <c r="A156" s="7">
        <v>5</v>
      </c>
      <c r="B156" s="2">
        <v>-5076.2847499999989</v>
      </c>
      <c r="E156" s="8"/>
    </row>
    <row r="157" spans="1:5" x14ac:dyDescent="0.3">
      <c r="A157" s="7">
        <v>5</v>
      </c>
      <c r="B157" s="2">
        <v>-4417.1792999999998</v>
      </c>
      <c r="E157" s="8"/>
    </row>
    <row r="158" spans="1:5" x14ac:dyDescent="0.3">
      <c r="A158" s="7">
        <v>5</v>
      </c>
      <c r="B158" s="2">
        <v>-4298.9495999999999</v>
      </c>
      <c r="E158" s="8"/>
    </row>
    <row r="159" spans="1:5" x14ac:dyDescent="0.3">
      <c r="A159" s="7">
        <v>5</v>
      </c>
      <c r="B159" s="2">
        <v>-2564.4722249999977</v>
      </c>
      <c r="E159" s="8"/>
    </row>
    <row r="160" spans="1:5" x14ac:dyDescent="0.3">
      <c r="A160" s="7">
        <v>5</v>
      </c>
      <c r="B160" s="2">
        <v>-2416.8265249999968</v>
      </c>
      <c r="E160" s="8"/>
    </row>
    <row r="161" spans="1:5" x14ac:dyDescent="0.3">
      <c r="A161" s="7">
        <v>5</v>
      </c>
      <c r="B161" s="2">
        <v>-2315.8659250000019</v>
      </c>
      <c r="E161" s="8"/>
    </row>
    <row r="162" spans="1:5" x14ac:dyDescent="0.3">
      <c r="A162" s="7">
        <v>5</v>
      </c>
      <c r="B162" s="2">
        <v>-2051.3939499999979</v>
      </c>
      <c r="E162" s="8"/>
    </row>
    <row r="163" spans="1:5" x14ac:dyDescent="0.3">
      <c r="A163" s="7">
        <v>5</v>
      </c>
      <c r="B163" s="2">
        <v>-1456.1318499999979</v>
      </c>
      <c r="E163" s="8"/>
    </row>
    <row r="164" spans="1:5" x14ac:dyDescent="0.3">
      <c r="A164" s="7">
        <v>5</v>
      </c>
      <c r="B164" s="2">
        <v>-1046.523024999995</v>
      </c>
      <c r="E164" s="8"/>
    </row>
    <row r="165" spans="1:5" x14ac:dyDescent="0.3">
      <c r="A165" s="7">
        <v>6</v>
      </c>
      <c r="B165" s="2">
        <v>-39398.239575</v>
      </c>
      <c r="E165" s="8"/>
    </row>
    <row r="166" spans="1:5" x14ac:dyDescent="0.3">
      <c r="A166" s="7">
        <v>6</v>
      </c>
      <c r="B166" s="2">
        <v>-36699.151549999995</v>
      </c>
      <c r="E166" s="8"/>
    </row>
    <row r="167" spans="1:5" x14ac:dyDescent="0.3">
      <c r="A167" s="7">
        <v>6</v>
      </c>
      <c r="B167" s="2">
        <v>-27242.785449999996</v>
      </c>
      <c r="E167" s="8"/>
    </row>
    <row r="168" spans="1:5" x14ac:dyDescent="0.3">
      <c r="A168" s="7">
        <v>6</v>
      </c>
      <c r="B168" s="2">
        <v>-25991.288049999996</v>
      </c>
      <c r="E168" s="8"/>
    </row>
    <row r="169" spans="1:5" x14ac:dyDescent="0.3">
      <c r="A169" s="7">
        <v>6</v>
      </c>
      <c r="B169" s="2">
        <v>-20957.066700000003</v>
      </c>
      <c r="E169" s="8"/>
    </row>
    <row r="170" spans="1:5" x14ac:dyDescent="0.3">
      <c r="A170" s="7">
        <v>6</v>
      </c>
      <c r="B170" s="2">
        <v>-20312.211049999998</v>
      </c>
      <c r="E170" s="8"/>
    </row>
    <row r="171" spans="1:5" x14ac:dyDescent="0.3">
      <c r="A171" s="7">
        <v>6</v>
      </c>
      <c r="B171" s="2">
        <v>-19514.737725000003</v>
      </c>
      <c r="E171" s="8"/>
    </row>
    <row r="172" spans="1:5" x14ac:dyDescent="0.3">
      <c r="A172" s="7">
        <v>6</v>
      </c>
      <c r="B172" s="2">
        <v>-16329.2454</v>
      </c>
      <c r="E172" s="8"/>
    </row>
    <row r="173" spans="1:5" x14ac:dyDescent="0.3">
      <c r="A173" s="7">
        <v>6</v>
      </c>
      <c r="B173" s="2">
        <v>-16047.462874999997</v>
      </c>
      <c r="E173" s="8"/>
    </row>
    <row r="174" spans="1:5" x14ac:dyDescent="0.3">
      <c r="A174" s="7">
        <v>6</v>
      </c>
      <c r="B174" s="2">
        <v>-15599.988475000002</v>
      </c>
      <c r="E174" s="8"/>
    </row>
    <row r="175" spans="1:5" x14ac:dyDescent="0.3">
      <c r="A175" s="7">
        <v>6</v>
      </c>
      <c r="B175" s="2">
        <v>-13866.44505</v>
      </c>
      <c r="E175" s="8"/>
    </row>
    <row r="176" spans="1:5" x14ac:dyDescent="0.3">
      <c r="A176" s="7">
        <v>6</v>
      </c>
      <c r="B176" s="2">
        <v>-8839.2084999999988</v>
      </c>
      <c r="E176" s="8"/>
    </row>
    <row r="177" spans="1:5" x14ac:dyDescent="0.3">
      <c r="A177" s="7">
        <v>6</v>
      </c>
      <c r="B177" s="2">
        <v>-7423.6005999999979</v>
      </c>
      <c r="E177" s="8"/>
    </row>
    <row r="178" spans="1:5" x14ac:dyDescent="0.3">
      <c r="A178" s="7">
        <v>6</v>
      </c>
      <c r="B178" s="2">
        <v>-7360.5689500000008</v>
      </c>
      <c r="E178" s="8"/>
    </row>
    <row r="179" spans="1:5" x14ac:dyDescent="0.3">
      <c r="A179" s="7">
        <v>6</v>
      </c>
      <c r="B179" s="2">
        <v>-6187.5828750000001</v>
      </c>
      <c r="E179" s="8"/>
    </row>
    <row r="180" spans="1:5" x14ac:dyDescent="0.3">
      <c r="A180" s="7">
        <v>6</v>
      </c>
      <c r="B180" s="2">
        <v>-5890.6790000000037</v>
      </c>
      <c r="E180" s="8"/>
    </row>
    <row r="181" spans="1:5" x14ac:dyDescent="0.3">
      <c r="A181" s="7">
        <v>6</v>
      </c>
      <c r="B181" s="2">
        <v>-5520.0138749999987</v>
      </c>
      <c r="E181" s="8"/>
    </row>
    <row r="182" spans="1:5" x14ac:dyDescent="0.3">
      <c r="A182" s="7">
        <v>6</v>
      </c>
      <c r="B182" s="2">
        <v>-4772.5326000000023</v>
      </c>
      <c r="E182" s="8"/>
    </row>
    <row r="183" spans="1:5" x14ac:dyDescent="0.3">
      <c r="A183" s="7">
        <v>6</v>
      </c>
      <c r="B183" s="2">
        <v>-3716.748599999999</v>
      </c>
      <c r="E183" s="8"/>
    </row>
    <row r="184" spans="1:5" x14ac:dyDescent="0.3">
      <c r="A184" s="7">
        <v>6</v>
      </c>
      <c r="B184" s="2">
        <v>-2949.5529750000023</v>
      </c>
      <c r="E184" s="8"/>
    </row>
    <row r="185" spans="1:5" x14ac:dyDescent="0.3">
      <c r="A185" s="7">
        <v>6</v>
      </c>
      <c r="B185" s="2">
        <v>-2793.0581500000026</v>
      </c>
      <c r="E185" s="8"/>
    </row>
    <row r="186" spans="1:5" x14ac:dyDescent="0.3">
      <c r="A186" s="7">
        <v>6</v>
      </c>
      <c r="B186" s="2">
        <v>-2308.4730249999993</v>
      </c>
      <c r="E186" s="8"/>
    </row>
    <row r="187" spans="1:5" x14ac:dyDescent="0.3">
      <c r="A187" s="7">
        <v>6</v>
      </c>
      <c r="B187" s="2">
        <v>-1292.0205499999993</v>
      </c>
      <c r="E187" s="8"/>
    </row>
    <row r="188" spans="1:5" x14ac:dyDescent="0.3">
      <c r="A188" s="7">
        <v>6</v>
      </c>
      <c r="B188" s="2">
        <v>-1128.9544250000017</v>
      </c>
      <c r="E188" s="8"/>
    </row>
    <row r="189" spans="1:5" x14ac:dyDescent="0.3">
      <c r="A189" s="7">
        <v>6</v>
      </c>
      <c r="B189" s="2">
        <v>-97.201175000000603</v>
      </c>
      <c r="E189" s="8"/>
    </row>
    <row r="190" spans="1:5" x14ac:dyDescent="0.3">
      <c r="A190" s="7">
        <v>7</v>
      </c>
      <c r="B190" s="2">
        <v>-50650.122575000001</v>
      </c>
      <c r="E190" s="8"/>
    </row>
    <row r="191" spans="1:5" x14ac:dyDescent="0.3">
      <c r="A191" s="7">
        <v>7</v>
      </c>
      <c r="B191" s="2">
        <v>-44058.553033333345</v>
      </c>
      <c r="E191" s="8"/>
    </row>
    <row r="192" spans="1:5" x14ac:dyDescent="0.3">
      <c r="A192" s="7">
        <v>7</v>
      </c>
      <c r="B192" s="2">
        <v>-31332.593350000003</v>
      </c>
      <c r="E192" s="8"/>
    </row>
    <row r="193" spans="1:5" x14ac:dyDescent="0.3">
      <c r="A193" s="7">
        <v>7</v>
      </c>
      <c r="B193" s="2">
        <v>-22318.895850000004</v>
      </c>
      <c r="E193" s="8"/>
    </row>
    <row r="194" spans="1:5" x14ac:dyDescent="0.3">
      <c r="A194" s="7">
        <v>7</v>
      </c>
      <c r="B194" s="2">
        <v>-19696.939075000002</v>
      </c>
      <c r="E194" s="8"/>
    </row>
    <row r="195" spans="1:5" x14ac:dyDescent="0.3">
      <c r="A195" s="7">
        <v>7</v>
      </c>
      <c r="B195" s="2">
        <v>-19375.377700000001</v>
      </c>
      <c r="E195" s="8"/>
    </row>
    <row r="196" spans="1:5" x14ac:dyDescent="0.3">
      <c r="A196" s="7">
        <v>7</v>
      </c>
      <c r="B196" s="2">
        <v>-18563.601099999996</v>
      </c>
      <c r="E196" s="8"/>
    </row>
    <row r="197" spans="1:5" x14ac:dyDescent="0.3">
      <c r="A197" s="7">
        <v>7</v>
      </c>
      <c r="B197" s="2">
        <v>-17826.543066666665</v>
      </c>
      <c r="E197" s="8"/>
    </row>
    <row r="198" spans="1:5" x14ac:dyDescent="0.3">
      <c r="A198" s="7">
        <v>7</v>
      </c>
      <c r="B198" s="2">
        <v>-16758.469724999999</v>
      </c>
      <c r="E198" s="8"/>
    </row>
    <row r="199" spans="1:5" x14ac:dyDescent="0.3">
      <c r="A199" s="7">
        <v>7</v>
      </c>
      <c r="B199" s="2">
        <v>-16357.245275000003</v>
      </c>
      <c r="E199" s="8"/>
    </row>
    <row r="200" spans="1:5" x14ac:dyDescent="0.3">
      <c r="A200" s="7">
        <v>7</v>
      </c>
      <c r="B200" s="2">
        <v>-16304.508125</v>
      </c>
      <c r="E200" s="8"/>
    </row>
    <row r="201" spans="1:5" x14ac:dyDescent="0.3">
      <c r="A201" s="7">
        <v>7</v>
      </c>
      <c r="B201" s="2">
        <v>-15961.955424999993</v>
      </c>
      <c r="E201" s="8"/>
    </row>
    <row r="202" spans="1:5" x14ac:dyDescent="0.3">
      <c r="A202" s="7">
        <v>7</v>
      </c>
      <c r="B202" s="2">
        <v>-15804.881275000003</v>
      </c>
      <c r="E202" s="8"/>
    </row>
    <row r="203" spans="1:5" x14ac:dyDescent="0.3">
      <c r="A203" s="7">
        <v>7</v>
      </c>
      <c r="B203" s="2">
        <v>-15072.922574999997</v>
      </c>
      <c r="E203" s="8"/>
    </row>
    <row r="204" spans="1:5" x14ac:dyDescent="0.3">
      <c r="A204" s="7">
        <v>7</v>
      </c>
      <c r="B204" s="2">
        <v>-13582.256374999997</v>
      </c>
      <c r="E204" s="8"/>
    </row>
    <row r="205" spans="1:5" x14ac:dyDescent="0.3">
      <c r="A205" s="7">
        <v>7</v>
      </c>
      <c r="B205" s="2">
        <v>-12744.348475000006</v>
      </c>
      <c r="E205" s="8"/>
    </row>
    <row r="206" spans="1:5" x14ac:dyDescent="0.3">
      <c r="A206" s="7">
        <v>7</v>
      </c>
      <c r="B206" s="2">
        <v>-12151.492800000007</v>
      </c>
      <c r="E206" s="8"/>
    </row>
    <row r="207" spans="1:5" x14ac:dyDescent="0.3">
      <c r="A207" s="7">
        <v>7</v>
      </c>
      <c r="B207" s="2">
        <v>-11614.651725</v>
      </c>
      <c r="E207" s="8"/>
    </row>
    <row r="208" spans="1:5" x14ac:dyDescent="0.3">
      <c r="A208" s="7">
        <v>7</v>
      </c>
      <c r="B208" s="2">
        <v>-10491.177774999996</v>
      </c>
      <c r="E208" s="8"/>
    </row>
    <row r="209" spans="1:5" x14ac:dyDescent="0.3">
      <c r="A209" s="7">
        <v>7</v>
      </c>
      <c r="B209" s="2">
        <v>-10334.763375000002</v>
      </c>
      <c r="E209" s="8"/>
    </row>
    <row r="210" spans="1:5" x14ac:dyDescent="0.3">
      <c r="A210" s="7">
        <v>7</v>
      </c>
      <c r="B210" s="2">
        <v>-9945.0424250000051</v>
      </c>
      <c r="E210" s="8"/>
    </row>
    <row r="211" spans="1:5" x14ac:dyDescent="0.3">
      <c r="A211" s="7">
        <v>7</v>
      </c>
      <c r="B211" s="2">
        <v>-9693.5973250000025</v>
      </c>
      <c r="E211" s="8"/>
    </row>
    <row r="212" spans="1:5" x14ac:dyDescent="0.3">
      <c r="A212" s="7">
        <v>7</v>
      </c>
      <c r="B212" s="2">
        <v>-9360.826350000003</v>
      </c>
      <c r="E212" s="8"/>
    </row>
    <row r="213" spans="1:5" x14ac:dyDescent="0.3">
      <c r="A213" s="7">
        <v>7</v>
      </c>
      <c r="B213" s="2">
        <v>-9137.4858000000022</v>
      </c>
      <c r="E213" s="8"/>
    </row>
    <row r="214" spans="1:5" x14ac:dyDescent="0.3">
      <c r="A214" s="7">
        <v>7</v>
      </c>
      <c r="B214" s="2">
        <v>-8071.6490250000024</v>
      </c>
      <c r="E214" s="8"/>
    </row>
    <row r="215" spans="1:5" x14ac:dyDescent="0.3">
      <c r="A215" s="7">
        <v>7</v>
      </c>
      <c r="B215" s="2">
        <v>-7939.5478000000076</v>
      </c>
      <c r="E215" s="8"/>
    </row>
    <row r="216" spans="1:5" x14ac:dyDescent="0.3">
      <c r="A216" s="7">
        <v>7</v>
      </c>
      <c r="B216" s="2">
        <v>-7847.4957249999934</v>
      </c>
      <c r="E216" s="8"/>
    </row>
    <row r="217" spans="1:5" x14ac:dyDescent="0.3">
      <c r="A217" s="7">
        <v>7</v>
      </c>
      <c r="B217" s="2">
        <v>-7416.780125000003</v>
      </c>
      <c r="E217" s="8"/>
    </row>
    <row r="218" spans="1:5" x14ac:dyDescent="0.3">
      <c r="A218" s="7">
        <v>7</v>
      </c>
      <c r="B218" s="2">
        <v>-7258.2468000000008</v>
      </c>
      <c r="E218" s="8"/>
    </row>
    <row r="219" spans="1:5" x14ac:dyDescent="0.3">
      <c r="A219" s="7">
        <v>7</v>
      </c>
      <c r="B219" s="2">
        <v>-7052.0402749999957</v>
      </c>
      <c r="E219" s="8"/>
    </row>
    <row r="220" spans="1:5" x14ac:dyDescent="0.3">
      <c r="A220" s="7">
        <v>7</v>
      </c>
      <c r="B220" s="2">
        <v>-6845.5800666666764</v>
      </c>
      <c r="E220" s="8"/>
    </row>
    <row r="221" spans="1:5" x14ac:dyDescent="0.3">
      <c r="A221" s="7">
        <v>7</v>
      </c>
      <c r="B221" s="2">
        <v>-5956.5580750000008</v>
      </c>
      <c r="E221" s="8"/>
    </row>
    <row r="222" spans="1:5" x14ac:dyDescent="0.3">
      <c r="A222" s="7">
        <v>7</v>
      </c>
      <c r="B222" s="2">
        <v>-5152.7155250000069</v>
      </c>
      <c r="E222" s="8"/>
    </row>
    <row r="223" spans="1:5" x14ac:dyDescent="0.3">
      <c r="A223" s="7">
        <v>7</v>
      </c>
      <c r="B223" s="2">
        <v>-5056.4579500000036</v>
      </c>
      <c r="E223" s="8"/>
    </row>
    <row r="224" spans="1:5" x14ac:dyDescent="0.3">
      <c r="A224" s="7">
        <v>7</v>
      </c>
      <c r="B224" s="2">
        <v>-4264.4407750000028</v>
      </c>
      <c r="E224" s="8"/>
    </row>
    <row r="225" spans="1:5" x14ac:dyDescent="0.3">
      <c r="A225" s="7">
        <v>7</v>
      </c>
      <c r="B225" s="2">
        <v>-3141.0717000000004</v>
      </c>
      <c r="E225" s="8"/>
    </row>
    <row r="226" spans="1:5" x14ac:dyDescent="0.3">
      <c r="A226" s="7">
        <v>7</v>
      </c>
      <c r="B226" s="2">
        <v>-2477.4758750000019</v>
      </c>
      <c r="E226" s="8"/>
    </row>
    <row r="227" spans="1:5" x14ac:dyDescent="0.3">
      <c r="A227" s="7">
        <v>7</v>
      </c>
      <c r="B227" s="2">
        <v>-2342.848175000001</v>
      </c>
      <c r="E227" s="8"/>
    </row>
    <row r="228" spans="1:5" x14ac:dyDescent="0.3">
      <c r="A228" s="7">
        <v>7</v>
      </c>
      <c r="B228" s="2">
        <v>-1871.106025000001</v>
      </c>
      <c r="E228" s="8"/>
    </row>
    <row r="229" spans="1:5" x14ac:dyDescent="0.3">
      <c r="A229" s="7">
        <v>7</v>
      </c>
      <c r="B229" s="2">
        <v>-1489.0756000000038</v>
      </c>
      <c r="E229" s="8"/>
    </row>
    <row r="230" spans="1:5" x14ac:dyDescent="0.3">
      <c r="A230" s="7">
        <v>7</v>
      </c>
      <c r="B230" s="2">
        <v>-1458.4968249999984</v>
      </c>
      <c r="E230" s="8"/>
    </row>
    <row r="231" spans="1:5" x14ac:dyDescent="0.3">
      <c r="A231" s="7">
        <v>7</v>
      </c>
      <c r="B231" s="2">
        <v>-1190.5957249999992</v>
      </c>
      <c r="E231" s="8"/>
    </row>
    <row r="232" spans="1:5" x14ac:dyDescent="0.3">
      <c r="A232" s="7">
        <v>7</v>
      </c>
      <c r="B232" s="2">
        <v>-986.33224999999948</v>
      </c>
      <c r="E232" s="8"/>
    </row>
    <row r="233" spans="1:5" x14ac:dyDescent="0.3">
      <c r="A233" s="7">
        <v>7</v>
      </c>
      <c r="B233" s="2">
        <v>-795.54222499999742</v>
      </c>
      <c r="E233" s="8"/>
    </row>
    <row r="234" spans="1:5" x14ac:dyDescent="0.3">
      <c r="A234" s="7">
        <v>7</v>
      </c>
      <c r="B234" s="2">
        <v>-733.62212499999805</v>
      </c>
      <c r="E234" s="8"/>
    </row>
    <row r="235" spans="1:5" x14ac:dyDescent="0.3">
      <c r="A235" s="7">
        <v>7</v>
      </c>
      <c r="B235" s="2">
        <v>-433.89102500000081</v>
      </c>
      <c r="E235" s="8"/>
    </row>
    <row r="236" spans="1:5" x14ac:dyDescent="0.3">
      <c r="A236" s="7">
        <v>7</v>
      </c>
      <c r="B236" s="2">
        <v>-430.57760000000053</v>
      </c>
      <c r="E236" s="8"/>
    </row>
    <row r="237" spans="1:5" x14ac:dyDescent="0.3">
      <c r="A237" s="7">
        <v>8</v>
      </c>
      <c r="B237" s="2">
        <v>-22742.665374999997</v>
      </c>
      <c r="E237" s="8"/>
    </row>
    <row r="238" spans="1:5" x14ac:dyDescent="0.3">
      <c r="A238" s="7">
        <v>8</v>
      </c>
      <c r="B238" s="2">
        <v>-17096.459549999992</v>
      </c>
      <c r="E238" s="8"/>
    </row>
    <row r="239" spans="1:5" x14ac:dyDescent="0.3">
      <c r="A239" s="7">
        <v>8</v>
      </c>
      <c r="B239" s="2">
        <v>-12310.903074999995</v>
      </c>
      <c r="E239" s="8"/>
    </row>
    <row r="240" spans="1:5" x14ac:dyDescent="0.3">
      <c r="A240" s="7">
        <v>8</v>
      </c>
      <c r="B240" s="2">
        <v>-10880.688624999995</v>
      </c>
      <c r="E240" s="8"/>
    </row>
    <row r="241" spans="1:5" x14ac:dyDescent="0.3">
      <c r="A241" s="7">
        <v>8</v>
      </c>
      <c r="B241" s="2">
        <v>-9881.1660999999949</v>
      </c>
      <c r="E241" s="8"/>
    </row>
    <row r="242" spans="1:5" x14ac:dyDescent="0.3">
      <c r="A242" s="7">
        <v>8</v>
      </c>
      <c r="B242" s="2">
        <v>-8267.5922499999942</v>
      </c>
      <c r="E242" s="8"/>
    </row>
    <row r="243" spans="1:5" x14ac:dyDescent="0.3">
      <c r="A243" s="7">
        <v>8</v>
      </c>
      <c r="B243" s="2">
        <v>-7947.9441999999981</v>
      </c>
      <c r="E243" s="8"/>
    </row>
    <row r="244" spans="1:5" x14ac:dyDescent="0.3">
      <c r="A244" s="7">
        <v>8</v>
      </c>
      <c r="B244" s="2">
        <v>-7097.2234249999965</v>
      </c>
      <c r="E244" s="8"/>
    </row>
    <row r="245" spans="1:5" x14ac:dyDescent="0.3">
      <c r="A245" s="7">
        <v>8</v>
      </c>
      <c r="B245" s="2">
        <v>-6930.739924999998</v>
      </c>
      <c r="E245" s="8"/>
    </row>
    <row r="246" spans="1:5" x14ac:dyDescent="0.3">
      <c r="A246" s="7">
        <v>8</v>
      </c>
      <c r="B246" s="2">
        <v>-6814.1553499999936</v>
      </c>
      <c r="E246" s="8"/>
    </row>
    <row r="247" spans="1:5" x14ac:dyDescent="0.3">
      <c r="A247" s="7">
        <v>8</v>
      </c>
      <c r="B247" s="2">
        <v>-6477.2782750000042</v>
      </c>
      <c r="E247" s="8"/>
    </row>
    <row r="248" spans="1:5" x14ac:dyDescent="0.3">
      <c r="A248" s="7">
        <v>8</v>
      </c>
      <c r="B248" s="2">
        <v>-6391.0177000000003</v>
      </c>
      <c r="E248" s="8"/>
    </row>
    <row r="249" spans="1:5" x14ac:dyDescent="0.3">
      <c r="A249" s="7">
        <v>8</v>
      </c>
      <c r="B249" s="2">
        <v>-6108.2432249999983</v>
      </c>
      <c r="E249" s="8"/>
    </row>
    <row r="250" spans="1:5" x14ac:dyDescent="0.3">
      <c r="A250" s="7">
        <v>8</v>
      </c>
      <c r="B250" s="2">
        <v>-5929.7702500000014</v>
      </c>
      <c r="E250" s="8"/>
    </row>
    <row r="251" spans="1:5" x14ac:dyDescent="0.3">
      <c r="A251" s="7">
        <v>8</v>
      </c>
      <c r="B251" s="2">
        <v>-4830.8546500000011</v>
      </c>
      <c r="E251" s="8"/>
    </row>
    <row r="252" spans="1:5" x14ac:dyDescent="0.3">
      <c r="A252" s="7">
        <v>8</v>
      </c>
      <c r="B252" s="2">
        <v>-3825.5095499999989</v>
      </c>
      <c r="E252" s="8"/>
    </row>
    <row r="253" spans="1:5" x14ac:dyDescent="0.3">
      <c r="A253" s="7">
        <v>8</v>
      </c>
      <c r="B253" s="2">
        <v>-3759.5071250000001</v>
      </c>
      <c r="E253" s="8"/>
    </row>
    <row r="254" spans="1:5" x14ac:dyDescent="0.3">
      <c r="A254" s="7">
        <v>8</v>
      </c>
      <c r="B254" s="2">
        <v>-3118.6855999999989</v>
      </c>
      <c r="E254" s="8"/>
    </row>
    <row r="255" spans="1:5" x14ac:dyDescent="0.3">
      <c r="A255" s="7">
        <v>8</v>
      </c>
      <c r="B255" s="2">
        <v>-2763.913999999997</v>
      </c>
      <c r="E255" s="8"/>
    </row>
    <row r="256" spans="1:5" x14ac:dyDescent="0.3">
      <c r="A256" s="7">
        <v>8</v>
      </c>
      <c r="B256" s="2">
        <v>-2182.0544249999984</v>
      </c>
      <c r="E256" s="8"/>
    </row>
    <row r="257" spans="1:5" x14ac:dyDescent="0.3">
      <c r="A257" s="7">
        <v>8</v>
      </c>
      <c r="B257" s="2">
        <v>-1945.5904250000003</v>
      </c>
      <c r="E257" s="8"/>
    </row>
    <row r="258" spans="1:5" x14ac:dyDescent="0.3">
      <c r="A258" s="7">
        <v>8</v>
      </c>
      <c r="B258" s="2">
        <v>-1754.4122749999951</v>
      </c>
      <c r="E258" s="8"/>
    </row>
    <row r="259" spans="1:5" x14ac:dyDescent="0.3">
      <c r="A259" s="7">
        <v>8</v>
      </c>
      <c r="B259" s="2">
        <v>-1423.1104499999929</v>
      </c>
      <c r="E259" s="8"/>
    </row>
    <row r="260" spans="1:5" x14ac:dyDescent="0.3">
      <c r="A260" s="7">
        <v>8</v>
      </c>
      <c r="B260" s="2">
        <v>-1239.6068999999952</v>
      </c>
      <c r="E260" s="8"/>
    </row>
    <row r="261" spans="1:5" x14ac:dyDescent="0.3">
      <c r="A261" s="7">
        <v>8</v>
      </c>
      <c r="B261" s="2">
        <v>-906.92709999999715</v>
      </c>
      <c r="E261" s="8"/>
    </row>
    <row r="262" spans="1:5" x14ac:dyDescent="0.3">
      <c r="A262" s="7">
        <v>8</v>
      </c>
      <c r="B262" s="2">
        <v>-659.05012500000157</v>
      </c>
      <c r="E262" s="8"/>
    </row>
    <row r="263" spans="1:5" x14ac:dyDescent="0.3">
      <c r="A263" s="7">
        <v>8</v>
      </c>
      <c r="B263" s="2">
        <v>-567.97422499999902</v>
      </c>
      <c r="E263" s="8"/>
    </row>
    <row r="264" spans="1:5" x14ac:dyDescent="0.3">
      <c r="A264" s="7">
        <v>8</v>
      </c>
      <c r="B264" s="2">
        <v>-493.30122500000289</v>
      </c>
      <c r="E264" s="8"/>
    </row>
    <row r="265" spans="1:5" x14ac:dyDescent="0.3">
      <c r="A265" s="7">
        <v>8</v>
      </c>
      <c r="B265" s="2">
        <v>-51.896475000001374</v>
      </c>
      <c r="E265" s="8"/>
    </row>
    <row r="266" spans="1:5" x14ac:dyDescent="0.3">
      <c r="A266" s="7">
        <v>9</v>
      </c>
      <c r="B266" s="2">
        <v>-14064.105125000002</v>
      </c>
      <c r="E266" s="8"/>
    </row>
    <row r="267" spans="1:5" x14ac:dyDescent="0.3">
      <c r="A267" s="7">
        <v>9</v>
      </c>
      <c r="B267" s="2">
        <v>-9182.2488250000024</v>
      </c>
      <c r="E267" s="8"/>
    </row>
    <row r="268" spans="1:5" x14ac:dyDescent="0.3">
      <c r="A268" s="7">
        <v>9</v>
      </c>
      <c r="B268" s="2">
        <v>-7853.8600999999981</v>
      </c>
      <c r="E268" s="8"/>
    </row>
    <row r="269" spans="1:5" x14ac:dyDescent="0.3">
      <c r="A269" s="7">
        <v>9</v>
      </c>
      <c r="B269" s="2">
        <v>-6568.8913999999986</v>
      </c>
      <c r="E269" s="8"/>
    </row>
    <row r="270" spans="1:5" x14ac:dyDescent="0.3">
      <c r="A270" s="7">
        <v>9</v>
      </c>
      <c r="B270" s="2">
        <v>-5438.8868500000008</v>
      </c>
      <c r="E270" s="8"/>
    </row>
    <row r="271" spans="1:5" x14ac:dyDescent="0.3">
      <c r="A271" s="7">
        <v>9</v>
      </c>
      <c r="B271" s="2">
        <v>-4483.9618499999997</v>
      </c>
      <c r="E271" s="8"/>
    </row>
    <row r="272" spans="1:5" x14ac:dyDescent="0.3">
      <c r="A272" s="7">
        <v>9</v>
      </c>
      <c r="B272" s="2">
        <v>-3960.7420749999983</v>
      </c>
      <c r="E272" s="8"/>
    </row>
    <row r="273" spans="1:5" x14ac:dyDescent="0.3">
      <c r="A273" s="7">
        <v>9</v>
      </c>
      <c r="B273" s="2">
        <v>-1969.5820500000009</v>
      </c>
      <c r="E273" s="8"/>
    </row>
    <row r="274" spans="1:5" x14ac:dyDescent="0.3">
      <c r="A274" s="7">
        <v>10</v>
      </c>
      <c r="B274" s="2">
        <v>-14087.594320000033</v>
      </c>
      <c r="E274" s="8"/>
    </row>
    <row r="275" spans="1:5" x14ac:dyDescent="0.3">
      <c r="A275" s="7">
        <v>10</v>
      </c>
      <c r="B275" s="2">
        <v>-10135.081209999989</v>
      </c>
      <c r="E275" s="8"/>
    </row>
    <row r="276" spans="1:5" x14ac:dyDescent="0.3">
      <c r="A276" s="7">
        <v>10</v>
      </c>
      <c r="B276" s="2">
        <v>-6603.878050000003</v>
      </c>
      <c r="E276" s="8"/>
    </row>
    <row r="277" spans="1:5" x14ac:dyDescent="0.3">
      <c r="A277" s="7">
        <v>10</v>
      </c>
      <c r="B277" s="2">
        <v>-3602.7075199999963</v>
      </c>
      <c r="E277" s="8"/>
    </row>
    <row r="278" spans="1:5" x14ac:dyDescent="0.3">
      <c r="A278" s="7">
        <v>10</v>
      </c>
      <c r="B278" s="2">
        <v>-2833.8364200000069</v>
      </c>
      <c r="E278" s="8"/>
    </row>
    <row r="279" spans="1:5" x14ac:dyDescent="0.3">
      <c r="A279" s="7">
        <v>10</v>
      </c>
      <c r="B279" s="2">
        <v>-662.11834999999883</v>
      </c>
      <c r="E279" s="8"/>
    </row>
    <row r="282" spans="1:5" x14ac:dyDescent="0.3">
      <c r="C282" s="9">
        <f>SUM(B11:B279)</f>
        <v>-5867993.3662149906</v>
      </c>
    </row>
    <row r="283" spans="1:5" x14ac:dyDescent="0.3">
      <c r="B283" s="4" t="s">
        <v>28</v>
      </c>
      <c r="C283" s="10">
        <f>SUM('Estimated movement - bands '!C24:C30)-'Transition support'!C282</f>
        <v>0</v>
      </c>
    </row>
  </sheetData>
  <sheetProtection algorithmName="SHA-512" hashValue="7Fb2aIeNHtRV+wt8R9+ihVGbqZ0MwCpMp5/qvB5JcYCSGhAlWZFUAt4M++GK3QgQ9wRVLViVvjctF0iXtTMJxA==" saltValue="StTBB8UpjxSA0+vtn1Q7fQ==" spinCount="100000" sheet="1" objects="1" scenarios="1"/>
  <sortState xmlns:xlrd2="http://schemas.microsoft.com/office/spreadsheetml/2017/richdata2" ref="E11:F279">
    <sortCondition ref="F11:F279"/>
  </sortState>
  <pageMargins left="0.7" right="0.7" top="0.75" bottom="0.75" header="0.3" footer="0.3"/>
  <pageSetup paperSize="9" orientation="portrait" r:id="rId1"/>
  <picture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9825290-fe5b-4304-ad08-20d1cec7df09">
      <Terms xmlns="http://schemas.microsoft.com/office/infopath/2007/PartnerControls"/>
    </lcf76f155ced4ddcb4097134ff3c332f>
    <TaxCatchAll xmlns="f423ccc4-6444-4559-981a-e57c08e4fb8d" xsi:nil="true"/>
    <Notes0 xmlns="c9825290-fe5b-4304-ad08-20d1cec7df09" xsi:nil="true"/>
    <_Flow_SignoffStatus xmlns="c9825290-fe5b-4304-ad08-20d1cec7df09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8953379C13744592C718BD76521D27" ma:contentTypeVersion="20" ma:contentTypeDescription="Create a new document." ma:contentTypeScope="" ma:versionID="e5af7dcc642aebe74404cdca9b6fb1cd">
  <xsd:schema xmlns:xsd="http://www.w3.org/2001/XMLSchema" xmlns:xs="http://www.w3.org/2001/XMLSchema" xmlns:p="http://schemas.microsoft.com/office/2006/metadata/properties" xmlns:ns1="http://schemas.microsoft.com/sharepoint/v3" xmlns:ns2="c9825290-fe5b-4304-ad08-20d1cec7df09" xmlns:ns3="f423ccc4-6444-4559-981a-e57c08e4fb8d" targetNamespace="http://schemas.microsoft.com/office/2006/metadata/properties" ma:root="true" ma:fieldsID="f4b4d08006abe7d5efed1b505657f066" ns1:_="" ns2:_="" ns3:_="">
    <xsd:import namespace="http://schemas.microsoft.com/sharepoint/v3"/>
    <xsd:import namespace="c9825290-fe5b-4304-ad08-20d1cec7df09"/>
    <xsd:import namespace="f423ccc4-6444-4559-981a-e57c08e4fb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Notes0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25290-fe5b-4304-ad08-20d1cec7d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Notes0" ma:index="2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be7a66c-04a3-4463-8f17-244784dbc5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23ccc4-6444-4559-981a-e57c08e4fb8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30db6ef-8cdf-4c31-bba1-7937bb026e89}" ma:internalName="TaxCatchAll" ma:showField="CatchAllData" ma:web="f423ccc4-6444-4559-981a-e57c08e4fb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3EFEBB-E517-4705-A109-DD6817B35A4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dcmitype/"/>
    <ds:schemaRef ds:uri="http://schemas.openxmlformats.org/package/2006/metadata/core-properties"/>
    <ds:schemaRef ds:uri="http://purl.org/dc/terms/"/>
    <ds:schemaRef ds:uri="f423ccc4-6444-4559-981a-e57c08e4fb8d"/>
    <ds:schemaRef ds:uri="c9825290-fe5b-4304-ad08-20d1cec7df09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4F08F2-B215-4825-BED6-8F575CA4C1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BA98DD-F8B2-4429-AD6A-53D4DC7C3C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825290-fe5b-4304-ad08-20d1cec7df09"/>
    <ds:schemaRef ds:uri="f423ccc4-6444-4559-981a-e57c08e4fb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 movement - bands </vt:lpstr>
      <vt:lpstr>Transition support</vt:lpstr>
    </vt:vector>
  </TitlesOfParts>
  <Company>Ministry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Shisca Russell</dc:creator>
  <cp:lastModifiedBy>Angus Maxim</cp:lastModifiedBy>
  <dcterms:created xsi:type="dcterms:W3CDTF">2022-10-17T22:26:59Z</dcterms:created>
  <dcterms:modified xsi:type="dcterms:W3CDTF">2022-11-04T01:13:31Z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0x0101002A8953379C13744592C718BD76521D27</vt:lpwstr>
  </property>
</Properties>
</file>